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80" windowWidth="12045" windowHeight="6375" activeTab="4"/>
  </bookViews>
  <sheets>
    <sheet name="P&amp;L" sheetId="1" r:id="rId1"/>
    <sheet name="BS" sheetId="2" r:id="rId2"/>
    <sheet name="Cashflow" sheetId="3" r:id="rId3"/>
    <sheet name="Equity" sheetId="4" r:id="rId4"/>
    <sheet name="Notes-ANF" sheetId="5" r:id="rId5"/>
  </sheets>
  <definedNames>
    <definedName name="_xlnm.Print_Area" localSheetId="1">'BS'!$A$1:$F$58</definedName>
    <definedName name="_xlnm.Print_Area" localSheetId="2">'Cashflow'!$A$1:$G$49</definedName>
    <definedName name="_xlnm.Print_Area" localSheetId="3">'Equity'!$A$1:$P$39</definedName>
    <definedName name="_xlnm.Print_Area" localSheetId="4">'Notes-ANF'!$A$1:$I$213</definedName>
    <definedName name="_xlnm.Print_Area" localSheetId="0">'P&amp;L'!$A$1:$I$54</definedName>
    <definedName name="_xlnm.Print_Titles" localSheetId="4">'Notes-ANF'!$1:$6</definedName>
    <definedName name="_xlnm.Print_Titles" localSheetId="0">'P&amp;L'!$1:$14</definedName>
  </definedNames>
  <calcPr fullCalcOnLoad="1"/>
</workbook>
</file>

<file path=xl/sharedStrings.xml><?xml version="1.0" encoding="utf-8"?>
<sst xmlns="http://schemas.openxmlformats.org/spreadsheetml/2006/main" count="360" uniqueCount="294">
  <si>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</si>
  <si>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</si>
  <si>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</si>
  <si>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</si>
  <si>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</si>
  <si>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</si>
  <si>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</si>
  <si>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</si>
  <si>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</si>
  <si>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</si>
  <si>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</si>
  <si>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</si>
  <si>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</si>
  <si>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Finance cost</t>
  </si>
  <si>
    <t xml:space="preserve"> </t>
  </si>
  <si>
    <t xml:space="preserve">Minority interests </t>
  </si>
  <si>
    <t>Minority interests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</si>
  <si>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</si>
  <si>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</si>
  <si>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</si>
  <si>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</si>
  <si>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</si>
  <si>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</si>
  <si>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</si>
  <si>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</si>
  <si>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</si>
  <si>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</si>
  <si>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</si>
  <si>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</si>
  <si>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</si>
  <si>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</si>
  <si>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</si>
  <si>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- Inventories</t>
  </si>
  <si>
    <t xml:space="preserve">   </t>
  </si>
  <si>
    <t>8.</t>
  </si>
  <si>
    <t>Current Liabilities</t>
  </si>
  <si>
    <t xml:space="preserve"> - Provision for taxation</t>
  </si>
  <si>
    <t>9.</t>
  </si>
  <si>
    <t>Net current asset</t>
  </si>
  <si>
    <t>10.</t>
  </si>
  <si>
    <t>Shareholders' Fund</t>
  </si>
  <si>
    <t>Share Capital</t>
  </si>
  <si>
    <t>Reserves</t>
  </si>
  <si>
    <t>11.</t>
  </si>
  <si>
    <t>12.</t>
  </si>
  <si>
    <t>13.</t>
  </si>
  <si>
    <t>14.</t>
  </si>
  <si>
    <t>15.</t>
  </si>
  <si>
    <t>Notes to the Quarterly Report</t>
  </si>
  <si>
    <t xml:space="preserve">The same accounting policies and methods of computation used in the preparation of the Group's </t>
  </si>
  <si>
    <t>quarterly financial statements.</t>
  </si>
  <si>
    <t>Taxation.</t>
  </si>
  <si>
    <t>Taxation consist of the following : -</t>
  </si>
  <si>
    <t>CUMULATIVE</t>
  </si>
  <si>
    <t>YEAR TO DATE</t>
  </si>
  <si>
    <t>Current</t>
  </si>
  <si>
    <t>Quoted Securities.</t>
  </si>
  <si>
    <t>Changes in the composition of the group.</t>
  </si>
  <si>
    <t>Status of Corporate Proposals.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</si>
  <si>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</si>
  <si>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</si>
  <si>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</si>
  <si>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</si>
  <si>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</si>
  <si>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In respect of corporate guarantees given by the</t>
  </si>
  <si>
    <t>Company for bank facilities granted to subsidiaries</t>
  </si>
  <si>
    <t>There were no off balance sheet financial instruments during the financial quarter under review.</t>
  </si>
  <si>
    <t>Segmental Reporting.</t>
  </si>
  <si>
    <t>BEFORE</t>
  </si>
  <si>
    <t>ASSETS</t>
  </si>
  <si>
    <t>SEGMENTS</t>
  </si>
  <si>
    <t>TURNOVER</t>
  </si>
  <si>
    <t>TAX</t>
  </si>
  <si>
    <t>EMPLOYED</t>
  </si>
  <si>
    <t>Manufacturing</t>
  </si>
  <si>
    <t>Trading</t>
  </si>
  <si>
    <t>Properties</t>
  </si>
  <si>
    <t xml:space="preserve">Information on the Group's operations by geographical segments is not presented as the overseas </t>
  </si>
  <si>
    <t>16.</t>
  </si>
  <si>
    <t>Review of the Performance</t>
  </si>
  <si>
    <t>17.</t>
  </si>
  <si>
    <t>18.</t>
  </si>
  <si>
    <t>Seasonality or Cyclicality of Operations.</t>
  </si>
  <si>
    <t>19.</t>
  </si>
  <si>
    <t>Current Year Prospects.</t>
  </si>
  <si>
    <t>Not applicable.</t>
  </si>
  <si>
    <t>Dividend.</t>
  </si>
  <si>
    <t>No dividends are recommended for this quarter.</t>
  </si>
  <si>
    <t>BY ORDER OF THE BOARD</t>
  </si>
  <si>
    <t>GOH BAN HUAT BERHAD</t>
  </si>
  <si>
    <t>Kuala Lumpur</t>
  </si>
  <si>
    <t>Investment in Associate and Joint Ventures</t>
  </si>
  <si>
    <t>Other investments</t>
  </si>
  <si>
    <t>Current Assets</t>
  </si>
  <si>
    <t xml:space="preserve"> - Cash and cash equivalents</t>
  </si>
  <si>
    <t xml:space="preserve"> - Trade and Other Receivables</t>
  </si>
  <si>
    <t xml:space="preserve"> - Trade and Other Payables</t>
  </si>
  <si>
    <t xml:space="preserve"> - Overdraft and Short term borrowings</t>
  </si>
  <si>
    <t>Non-Current Liabilities</t>
  </si>
  <si>
    <t xml:space="preserve"> -  Borrowings</t>
  </si>
  <si>
    <t xml:space="preserve"> -  Bonds (Debt Securities)</t>
  </si>
  <si>
    <t xml:space="preserve"> -  Deferred taxation</t>
  </si>
  <si>
    <t>Operating Expenses</t>
  </si>
  <si>
    <t>Other Operating Income</t>
  </si>
  <si>
    <t>Investing Results</t>
  </si>
  <si>
    <t>Taxation</t>
  </si>
  <si>
    <t>Cash flows from operating activities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</si>
  <si>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</si>
  <si>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</si>
  <si>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</si>
  <si>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</si>
  <si>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</si>
  <si>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</si>
  <si>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</si>
  <si>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</si>
  <si>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</si>
  <si>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</si>
  <si>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</si>
  <si>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</si>
  <si>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</si>
  <si>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</si>
  <si>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year/period</t>
  </si>
  <si>
    <t>Cash &amp; Cash Equivalents at end of the year/</t>
  </si>
  <si>
    <t>period</t>
  </si>
  <si>
    <t>CONDENSED CONSOLIDATED STATEMENT OF CHANGES</t>
  </si>
  <si>
    <t>Capital</t>
  </si>
  <si>
    <t>Retained</t>
  </si>
  <si>
    <t>Profits</t>
  </si>
  <si>
    <t>Total</t>
  </si>
  <si>
    <t>Movements during the period (cumulative)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</si>
  <si>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</si>
  <si>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</si>
  <si>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</si>
  <si>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</si>
  <si>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</si>
  <si>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</si>
  <si>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</si>
  <si>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</si>
  <si>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Profit/(loss) From Operations</t>
  </si>
  <si>
    <t>Profit/(Loss) after Tax</t>
  </si>
  <si>
    <t>Profit/(Loss) before Tax,</t>
  </si>
  <si>
    <t>Net Profit/(Loss) for the period</t>
  </si>
  <si>
    <t>Net tangible assets per share (RM) (sen)</t>
  </si>
  <si>
    <t>The Condensed Consolidated Balance Sheet Statement should be read in conjunction with the Annual</t>
  </si>
  <si>
    <t>The Condensed Consolidated Cash Flow Statement should be read in conjunction with the</t>
  </si>
  <si>
    <t>CONDENSED CONSOLIDATED INCOME STATEMENT</t>
  </si>
  <si>
    <t>The Condensed Consolidated Income Statement should be read in conjunction with the Annual Financial</t>
  </si>
  <si>
    <t>Earnings / (Loss) per share in cents</t>
  </si>
  <si>
    <t>2003</t>
  </si>
  <si>
    <t>As at 1st January 2003</t>
  </si>
  <si>
    <t>Net Profit/(Loss) before tax</t>
  </si>
  <si>
    <t>N/A</t>
  </si>
  <si>
    <t>Prior year under provision</t>
  </si>
  <si>
    <t>Executive Share Option Scheme :</t>
  </si>
  <si>
    <t>The Securities Commission via its letter dated August 16, 2000 had approved an Executive Share Option</t>
  </si>
  <si>
    <t xml:space="preserve">Scheme (ESOS) for the Company to offer to Eligible Employees Options to subscribe to a maximun of </t>
  </si>
  <si>
    <t>6,191,000 ordinary shares of par value RM1 each in the capital of the Company.</t>
  </si>
  <si>
    <t>held on October 19, 2000. All terms and conditions pursuant to the SC's approval were met on December</t>
  </si>
  <si>
    <t>15, 2000.</t>
  </si>
  <si>
    <t>On January 4, 2001, the Company granted a total of 6,051,000 Options under the ESOS to Eligible</t>
  </si>
  <si>
    <t>Employees to subscribe for Ordinary Shares of RM1 each in the Capital of the Company at an Exercise</t>
  </si>
  <si>
    <t>Price of RM1.11 per share, payable in full upon the Options being exercised.</t>
  </si>
  <si>
    <t>The ESOS is scheduled to terminate on December 15, 2005</t>
  </si>
  <si>
    <t>AS AT 31/12/2003</t>
  </si>
  <si>
    <t>ESOS to Eligible Employees to subscribe for Ordinary Shares of RM1 each in the Capital of the Company</t>
  </si>
  <si>
    <t>at an Exercise Price of RM1.03 per share, payable in full upon the Options being exercised.</t>
  </si>
  <si>
    <t xml:space="preserve">As a result of terminations in the respective employment of Eligible Employees previously granted with </t>
  </si>
  <si>
    <t>On January 12, 2004, following futher terminations in the respective employment of Eligible Employees</t>
  </si>
  <si>
    <t xml:space="preserve">these Options, on January 18, 2002, the Company granted a further total of 669,000 Options under the </t>
  </si>
  <si>
    <t>previously granted with these Options, the Company granted a further total of 1,081,000 Options under</t>
  </si>
  <si>
    <t>the ESOS to Eligible Employees to subscribe for Ordinary Shares of RM1 each in the Capital of the</t>
  </si>
  <si>
    <t>Company at an Exercise Price of RM1.00 per share, payable in full upon the Options being exercised.</t>
  </si>
  <si>
    <t>factors.</t>
  </si>
  <si>
    <t>2004</t>
  </si>
  <si>
    <t>As at 1st January 2004</t>
  </si>
  <si>
    <t>(2003 : NIL)</t>
  </si>
  <si>
    <t xml:space="preserve">Annual Report for the year ended 31 December 2003 have been applied in the preparation of the </t>
  </si>
  <si>
    <t>21.</t>
  </si>
  <si>
    <t>22.</t>
  </si>
  <si>
    <t>Valuation of Properties, Plant and Equipment</t>
  </si>
  <si>
    <t>financial quarter under review.</t>
  </si>
  <si>
    <t>Unusal Items affecting assets, liabilities, equity, net income or cash flows.</t>
  </si>
  <si>
    <t>Taxation / Interest paid</t>
  </si>
  <si>
    <t>Accounting Policies and Methods.</t>
  </si>
  <si>
    <t>Material changes in past estimates and their effect on the current interim period.</t>
  </si>
  <si>
    <t>There is no material effect on the current interim period from estimates of amounts reported in prior</t>
  </si>
  <si>
    <t>interim periods of the current financial year or prior financial years .</t>
  </si>
  <si>
    <t>Issuances, cancellations, repurchases, resale and repayments of debt and equity securities.</t>
  </si>
  <si>
    <t>Dividends paid separately.</t>
  </si>
  <si>
    <t xml:space="preserve">The Group's business operations in the current quarter is deemed not affected by seasonal or cyclical </t>
  </si>
  <si>
    <t xml:space="preserve">There are no unusal  items affecting assets, liabilities, equity, net income or cash flows during the </t>
  </si>
  <si>
    <t>There is no issuances, cancellations, repurchases, resale and repayments of debt and equity securities in</t>
  </si>
  <si>
    <t>the financial quarter under review.</t>
  </si>
  <si>
    <t>No dividends were paid (aggregate or per share) separately in the financial quarter under review.</t>
  </si>
  <si>
    <t>The Group operates mainly in three industry segments.</t>
  </si>
  <si>
    <t>They are no material events subsequent to the end of the interim period that have not been reflected in the</t>
  </si>
  <si>
    <t>financial statements for the current financial quarter under review.</t>
  </si>
  <si>
    <t>Contingent liabilities of the Group comprise of the following  :-</t>
  </si>
  <si>
    <t>Contingent liabilities and contingent assets.</t>
  </si>
  <si>
    <t>Material events not reflected in interim period.</t>
  </si>
  <si>
    <t>Profit / (loss) on sale of unquoted investments and / or properties.</t>
  </si>
  <si>
    <t>There are no purchases or disposals of quoted securities during the financial quarter under review.</t>
  </si>
  <si>
    <t>There is no material litigation involving the Group during the financial quarter under review.</t>
  </si>
  <si>
    <t>Financial instruments with off balance sheet risk.</t>
  </si>
  <si>
    <t>Material litigation.</t>
  </si>
  <si>
    <t>Comparisons with the preceding quarter's results.</t>
  </si>
  <si>
    <t>The Group is cautiously optimistic about the trading prospect for the coming year.</t>
  </si>
  <si>
    <t>20.</t>
  </si>
  <si>
    <t>Auditor's Report.</t>
  </si>
  <si>
    <t>Earnings per share.</t>
  </si>
  <si>
    <t>The EPS is calculated based on the net profit for the period divided by the weighted  average number of shares.</t>
  </si>
  <si>
    <t>Report for the year ended 31 December 2003.</t>
  </si>
  <si>
    <t>Financial Report for the year ended 31 December 2003.</t>
  </si>
  <si>
    <t>Annual Financial Report for the year ended 31 December 2003.</t>
  </si>
  <si>
    <t>The Condensed Consolidated Statement of Changes In Equity should be read in conjunction with the Annual Financial Report for the year ended 31 December 2003.</t>
  </si>
  <si>
    <t>There are no changes in the composition of the Group during the financial quarter under review.</t>
  </si>
  <si>
    <t>Terms and conditions, including the By-Laws for the ESOS were approved by the Company in an EGM</t>
  </si>
  <si>
    <t>23.</t>
  </si>
  <si>
    <t>24.</t>
  </si>
  <si>
    <t>25.</t>
  </si>
  <si>
    <t>Variance of Actual Results from Forcasted Profit and Shortfall in the Profit Guarantee.</t>
  </si>
  <si>
    <t>31/12/2004</t>
  </si>
  <si>
    <t>31/12/2003</t>
  </si>
  <si>
    <t>CONDENSED CONSOLIDATED BALANCE SHEET AS AT  31 DECEMBER 2004</t>
  </si>
  <si>
    <t>AS AT 31/12/2004</t>
  </si>
  <si>
    <t>QUARTER ENDED 31 DECEMBER 2004</t>
  </si>
  <si>
    <t>12 months ended</t>
  </si>
  <si>
    <t>31 December</t>
  </si>
  <si>
    <t>IN EQUITY FOR THE QUARTER ENDED 31 DECEMBER 2004</t>
  </si>
  <si>
    <t>As at 31st December 2004</t>
  </si>
  <si>
    <t>For the financial quarter ended 31 December 2004</t>
  </si>
  <si>
    <t>FOURTH QUARTER REPORT</t>
  </si>
  <si>
    <t>Quarterly report on consolidated results for the Fourth quarter ended 31/12/2004</t>
  </si>
  <si>
    <t>CONDENSED CONSOLIDATED CASH FLOW STATEMENT FOR THE FOURTH</t>
  </si>
  <si>
    <t>(RM1,392,000 / RM61,919,000 )</t>
  </si>
  <si>
    <t>(RM5,215,000 / RM61,919,000 )</t>
  </si>
  <si>
    <t>As at 31st December 2003</t>
  </si>
  <si>
    <t>Financial information by industry segment is as follows (12 months year to-date, ending 31/12/04) : -</t>
  </si>
  <si>
    <t>PROFIT / (LOSS)</t>
  </si>
  <si>
    <t>31/12/2004</t>
  </si>
  <si>
    <t>as compared to a profit before tax of RM0.833 million in the preceeding quarter.</t>
  </si>
  <si>
    <t>Group Turnover experienced a 36.29% increase for the fourth quarter of 2004 as compared against the</t>
  </si>
  <si>
    <t>million for the four quarters as compared against a profit before tax of RM6.109 million recorded in</t>
  </si>
  <si>
    <t>the previous four quarters.</t>
  </si>
  <si>
    <t xml:space="preserve">The numerator used in calculating basic and diluted earnings per share is shown at the bottom of the profit </t>
  </si>
  <si>
    <t xml:space="preserve">and loss statement while the weighted average number of ordinary shares used as the denominator in </t>
  </si>
  <si>
    <t>calculating basic and diluted earnings per share is as follows :</t>
  </si>
  <si>
    <t>Fourth quarter</t>
  </si>
  <si>
    <t>Cumulative quarter</t>
  </si>
  <si>
    <t>Weighted average number of ordinary shares  =</t>
  </si>
  <si>
    <t xml:space="preserve">Group cumulative Turnover experienced a 8.94% decrease for the four quarters of 2004 as compared </t>
  </si>
  <si>
    <t>current quarter as compared to a profit before tax of RM0.600 million in the previous corresponding quarter.</t>
  </si>
  <si>
    <t>operating Profit Before Tax of RM4.117 million for the year ended 31 December 2004.</t>
  </si>
  <si>
    <t>operating Profit Before Tax of RM3.529 million for the current quarter.</t>
  </si>
  <si>
    <t>Group Turnover increased from RM12.823 million in the third quarter of 2004 to RM14.669 million</t>
  </si>
  <si>
    <t>1. Write-off arising from obsolete Group Inventory amounting RM16.0 million; and</t>
  </si>
  <si>
    <t>2. Provision and Write-Offs of Group Trading Receivables amounting to RM7.0 million.</t>
  </si>
  <si>
    <t>Discounting the aggregated effect of the two non-recurrent transactions noted above, the Group earned an</t>
  </si>
  <si>
    <t xml:space="preserve">During the course of the quarter, the Company, Goh Ban Huat Berhad together with its 100% </t>
  </si>
  <si>
    <t>owned subsidiary, GBH Clay Pipes Sdn Bhd sold all their landed properties to GBH Ceramics</t>
  </si>
  <si>
    <t xml:space="preserve">subsidiary's operations is not significant to the Group. Kindly note that Assets Employed </t>
  </si>
  <si>
    <t>has increased by an amount of RM120.9million. Kindly refer to Note 9 below.</t>
  </si>
  <si>
    <t>Refer to Note 9.</t>
  </si>
  <si>
    <t>An Asset Revaluation Surplus amounting to RM120.9 million has been written into the Asset Revaluation</t>
  </si>
  <si>
    <t>Reserve in the Consolidated Accounts of the Group, thereby increasing Group Shareholders' Funds</t>
  </si>
  <si>
    <t xml:space="preserve"> the current quarter. Kindly refer to Note 9 above.</t>
  </si>
  <si>
    <t>7 March 2005</t>
  </si>
  <si>
    <t xml:space="preserve">Sdn Bhd, another 100% owned subsidiary, for an aggregated consideration of RM181.5million. </t>
  </si>
  <si>
    <t>The aggregated consideration was arrived at on the basis of an appraisal report conducted by</t>
  </si>
  <si>
    <t>(RM21,176,000 / RM61,919,000 )</t>
  </si>
  <si>
    <t>(RM21,176,000 / RM59,487,665 )</t>
  </si>
  <si>
    <t>(RM20,841,000 / RM61,919,000 )</t>
  </si>
  <si>
    <t>(RM20,841,000 / RM60,300,909 )</t>
  </si>
  <si>
    <t>in the current quarter. Current quarter performance resulted in a loss before tax of RM20.570 million</t>
  </si>
  <si>
    <t>refer to Note 9 above.</t>
  </si>
  <si>
    <t xml:space="preserve">from RM77.7 million at the end of the previous quarter to RM177.4 million in the current quarter. Kindly </t>
  </si>
  <si>
    <t>from RM77.3 million at the end of the corressponding quarter in the previous year to RM177.4 million in</t>
  </si>
  <si>
    <t>previous corresponding quarter. The Group recorded a loss before tax of RM20.570 million for the</t>
  </si>
  <si>
    <t>against the cumulative four quarters of 2003. The Group recorded a loss before tax of RM19.983</t>
  </si>
  <si>
    <t>The audit report for the Group's Annual Report for the year ended 31 December 2003 was qualified.</t>
  </si>
  <si>
    <t>an independent registered valuer, mssr. City Valuers &amp; Consultants Sdn Bhd on 14th April 2003.</t>
  </si>
  <si>
    <t>These intra-group sale &amp; purchase transactions gave rise to capital surpluses in the books of Goh Ban Huat</t>
  </si>
  <si>
    <t>Berhad and GBH Clay Pipes Sdn Bhd to an aggregated amount of RM120.9 million. The Board of Directors</t>
  </si>
  <si>
    <t xml:space="preserve">of Goh Ban Huat Berhad has decided to adopt the full amount of  these capital surpluses amounting to  </t>
  </si>
  <si>
    <t>RM120.9 million as Asset Revaluation Surplus in the Consolidated Accounts of the Group by revaluing the</t>
  </si>
  <si>
    <t>Landed Assets of the Group in accordance with the value indicated in the said appraisal report.</t>
  </si>
  <si>
    <t>following non-recurrent charges:</t>
  </si>
  <si>
    <t>Group Loss Before Tax amounting to RM20.570 million for the current quarter  was affected by the</t>
  </si>
  <si>
    <t>following non-recurrent charges :</t>
  </si>
  <si>
    <t>There are no changes in contingent liabilities since the last annual balance sheet date.</t>
  </si>
  <si>
    <t>There are also no contingent assets.</t>
  </si>
  <si>
    <t xml:space="preserve"> </t>
  </si>
  <si>
    <t>TAN AH CHEUN</t>
  </si>
  <si>
    <t>EXECUTIVE DIRECTOR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</si>
</sst>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M&quot;#,##0.00;[Red]\-&quot;RM&quot;#,##0.00"/>
    <numFmt numFmtId="177" formatCode="_(* #,##0.0_);_(* \(#,##0.0\);_(* &quot;-&quot;?_);_(@_)"/>
    <numFmt numFmtId="178" formatCode="_(* #,##0_);_(* \(#,##0\);_(* &quot;-&quot;??_);_(@_)"/>
    <numFmt numFmtId="179" formatCode="_-* #,##0_-;\-* #,##0_-;_-* &quot;-&quot;??_-;_-@_-"/>
    <numFmt numFmtId="180" formatCode="0.00_)"/>
    <numFmt numFmtId="181" formatCode="_(* #,##0.0000_);_(* \(#,##0.0000\);_(* &quot;-&quot;??_);_(@_)"/>
    <numFmt numFmtId="182" formatCode="0%;\(0%\)"/>
    <numFmt numFmtId="183" formatCode="0.0%;\(0.0%\)"/>
    <numFmt numFmtId="184" formatCode="#,##0.00000_);\(#,##0.00000\)"/>
    <numFmt numFmtId="185" formatCode="#,##0.000000_);\(#,##0.000000\)"/>
    <numFmt numFmtId="186" formatCode="#,###.00_);\(#,##0.00\)"/>
    <numFmt numFmtId="187" formatCode="#,###.000_);\(#,##0.000\)"/>
    <numFmt numFmtId="188" formatCode="_(* #,##0.00000_);_(* \(#,##0.00000\);_(* &quot;-&quot;??_);_(@_)"/>
    <numFmt numFmtId="189" formatCode="_(* #,##0.000000_);_(* \(#,##0.000000\);_(* &quot;-&quot;??_);_(@_)"/>
    <numFmt numFmtId="190" formatCode="&quot;$&quot;#,##0.0"/>
    <numFmt numFmtId="191" formatCode="_(* #,##0.0_);_(* \(#,##0.0\);_(* &quot;-&quot;??_);_(@_)"/>
  </numFmts>
  <fonts count="19">
    <font>
      <sz val="10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u val="single"/>
      <sz val="7.5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3" fontId="0" fillId="0" borderId="0" applyFill="0" applyBorder="0" applyAlignment="0">
      <protection/>
    </xf>
    <xf numFmtId="187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4" fontId="3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18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10" fontId="4" fillId="3" borderId="3" applyNumberFormat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180" fontId="7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9" fontId="3" fillId="0" borderId="0" applyFill="0" applyBorder="0" applyAlignment="0">
      <protection/>
    </xf>
    <xf numFmtId="190" fontId="0" fillId="0" borderId="0" applyFill="0" applyBorder="0" applyAlignment="0">
      <protection/>
    </xf>
    <xf numFmtId="189" fontId="0" fillId="0" borderId="0" applyFill="0" applyBorder="0" applyAlignment="0">
      <protection/>
    </xf>
  </cellStyleXfs>
  <cellXfs count="91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0" fontId="10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41" fontId="11" fillId="0" borderId="4" xfId="0" applyNumberFormat="1" applyFont="1" applyBorder="1" applyAlignment="1">
      <alignment/>
    </xf>
    <xf numFmtId="41" fontId="11" fillId="0" borderId="5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4" fontId="10" fillId="0" borderId="0" xfId="0" applyNumberFormat="1" applyFont="1" applyAlignment="1" quotePrefix="1">
      <alignment horizontal="center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1" fontId="11" fillId="0" borderId="6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/>
    </xf>
    <xf numFmtId="178" fontId="9" fillId="0" borderId="0" xfId="31" applyNumberFormat="1" applyFont="1" applyAlignment="1">
      <alignment/>
    </xf>
    <xf numFmtId="178" fontId="9" fillId="0" borderId="7" xfId="31" applyNumberFormat="1" applyFont="1" applyBorder="1" applyAlignment="1">
      <alignment/>
    </xf>
    <xf numFmtId="178" fontId="10" fillId="0" borderId="0" xfId="31" applyNumberFormat="1" applyFont="1" applyAlignment="1">
      <alignment/>
    </xf>
    <xf numFmtId="178" fontId="0" fillId="0" borderId="0" xfId="31" applyNumberFormat="1" applyAlignment="1">
      <alignment/>
    </xf>
    <xf numFmtId="178" fontId="13" fillId="0" borderId="0" xfId="31" applyNumberFormat="1" applyFont="1" applyAlignment="1">
      <alignment/>
    </xf>
    <xf numFmtId="178" fontId="10" fillId="0" borderId="0" xfId="31" applyNumberFormat="1" applyFont="1" applyAlignment="1">
      <alignment horizontal="left"/>
    </xf>
    <xf numFmtId="178" fontId="9" fillId="0" borderId="0" xfId="31" applyNumberFormat="1" applyFont="1" applyAlignment="1">
      <alignment horizontal="left"/>
    </xf>
    <xf numFmtId="178" fontId="9" fillId="0" borderId="0" xfId="31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78" fontId="9" fillId="0" borderId="0" xfId="31" applyNumberFormat="1" applyFont="1" applyBorder="1" applyAlignment="1">
      <alignment/>
    </xf>
    <xf numFmtId="178" fontId="9" fillId="0" borderId="0" xfId="31" applyNumberFormat="1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178" fontId="11" fillId="0" borderId="0" xfId="31" applyNumberFormat="1" applyFont="1" applyAlignment="1">
      <alignment/>
    </xf>
    <xf numFmtId="0" fontId="11" fillId="0" borderId="0" xfId="0" applyFont="1" applyFill="1" applyAlignment="1">
      <alignment/>
    </xf>
    <xf numFmtId="41" fontId="11" fillId="0" borderId="0" xfId="0" applyNumberFormat="1" applyFont="1" applyFill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1" fontId="11" fillId="0" borderId="8" xfId="0" applyNumberFormat="1" applyFont="1" applyFill="1" applyBorder="1" applyAlignment="1">
      <alignment/>
    </xf>
    <xf numFmtId="41" fontId="11" fillId="0" borderId="9" xfId="0" applyNumberFormat="1" applyFont="1" applyFill="1" applyBorder="1" applyAlignment="1">
      <alignment/>
    </xf>
    <xf numFmtId="178" fontId="9" fillId="0" borderId="0" xfId="31" applyNumberFormat="1" applyFont="1" applyFill="1" applyAlignment="1">
      <alignment/>
    </xf>
    <xf numFmtId="178" fontId="9" fillId="0" borderId="7" xfId="31" applyNumberFormat="1" applyFont="1" applyFill="1" applyBorder="1" applyAlignment="1">
      <alignment/>
    </xf>
    <xf numFmtId="178" fontId="9" fillId="0" borderId="0" xfId="31" applyNumberFormat="1" applyFont="1" applyFill="1" applyBorder="1" applyAlignment="1">
      <alignment/>
    </xf>
    <xf numFmtId="178" fontId="15" fillId="0" borderId="0" xfId="31" applyNumberFormat="1" applyFont="1" applyFill="1" applyAlignment="1">
      <alignment/>
    </xf>
    <xf numFmtId="178" fontId="11" fillId="0" borderId="0" xfId="31" applyNumberFormat="1" applyFont="1" applyFill="1" applyAlignment="1">
      <alignment/>
    </xf>
    <xf numFmtId="43" fontId="11" fillId="0" borderId="0" xfId="31" applyFont="1" applyFill="1" applyAlignment="1">
      <alignment/>
    </xf>
    <xf numFmtId="178" fontId="11" fillId="0" borderId="0" xfId="0" applyNumberFormat="1" applyFont="1" applyFill="1" applyAlignment="1">
      <alignment/>
    </xf>
    <xf numFmtId="41" fontId="11" fillId="0" borderId="7" xfId="0" applyNumberFormat="1" applyFont="1" applyFill="1" applyBorder="1" applyAlignment="1">
      <alignment/>
    </xf>
    <xf numFmtId="43" fontId="11" fillId="0" borderId="0" xfId="0" applyNumberFormat="1" applyFont="1" applyFill="1" applyAlignment="1">
      <alignment horizontal="center"/>
    </xf>
    <xf numFmtId="178" fontId="11" fillId="0" borderId="2" xfId="0" applyNumberFormat="1" applyFont="1" applyFill="1" applyBorder="1" applyAlignment="1">
      <alignment/>
    </xf>
    <xf numFmtId="41" fontId="11" fillId="0" borderId="3" xfId="0" applyNumberFormat="1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41" fontId="11" fillId="0" borderId="7" xfId="0" applyNumberFormat="1" applyFont="1" applyBorder="1" applyAlignment="1">
      <alignment/>
    </xf>
    <xf numFmtId="181" fontId="17" fillId="0" borderId="0" xfId="0" applyNumberFormat="1" applyFont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 horizontal="center"/>
    </xf>
    <xf numFmtId="0" fontId="11" fillId="0" borderId="7" xfId="0" applyFont="1" applyFill="1" applyBorder="1" applyAlignment="1">
      <alignment horizontal="center"/>
    </xf>
    <xf numFmtId="43" fontId="1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181" fontId="10" fillId="0" borderId="0" xfId="0" applyNumberFormat="1" applyFont="1" applyFill="1" applyAlignment="1">
      <alignment/>
    </xf>
    <xf numFmtId="181" fontId="17" fillId="0" borderId="0" xfId="0" applyNumberFormat="1" applyFont="1" applyFill="1" applyAlignment="1" quotePrefix="1">
      <alignment horizontal="center"/>
    </xf>
    <xf numFmtId="41" fontId="10" fillId="0" borderId="0" xfId="0" applyNumberFormat="1" applyFont="1" applyAlignment="1">
      <alignment horizontal="right"/>
    </xf>
    <xf numFmtId="178" fontId="11" fillId="0" borderId="7" xfId="31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11" fillId="0" borderId="7" xfId="0" applyNumberFormat="1" applyFont="1" applyFill="1" applyBorder="1" applyAlignment="1">
      <alignment/>
    </xf>
    <xf numFmtId="178" fontId="11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178" fontId="11" fillId="0" borderId="0" xfId="31" applyNumberFormat="1" applyFont="1" applyFill="1" applyAlignment="1" quotePrefix="1">
      <alignment/>
    </xf>
    <xf numFmtId="43" fontId="11" fillId="0" borderId="0" xfId="0" applyNumberFormat="1" applyFont="1" applyFill="1" applyAlignment="1" quotePrefix="1">
      <alignment horizontal="right"/>
    </xf>
    <xf numFmtId="181" fontId="17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178" fontId="17" fillId="0" borderId="0" xfId="0" applyNumberFormat="1" applyFont="1" applyFill="1" applyAlignment="1">
      <alignment/>
    </xf>
    <xf numFmtId="0" fontId="10" fillId="0" borderId="0" xfId="0" applyFont="1" applyFill="1" applyAlignment="1" quotePrefix="1">
      <alignment horizontal="center"/>
    </xf>
    <xf numFmtId="15" fontId="10" fillId="0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urrency" xfId="34"/>
    <cellStyle name="Currency [0]" xfId="35"/>
    <cellStyle name="Currency [00]" xfId="36"/>
    <cellStyle name="Date Short" xfId="37"/>
    <cellStyle name="Enter Currency (0)" xfId="38"/>
    <cellStyle name="Enter Currency (2)" xfId="39"/>
    <cellStyle name="Enter Units (0)" xfId="40"/>
    <cellStyle name="Enter Units (1)" xfId="41"/>
    <cellStyle name="Enter Units (2)" xfId="42"/>
    <cellStyle name="Followed Hyperlink" xfId="43"/>
    <cellStyle name="Grey" xfId="44"/>
    <cellStyle name="Header1" xfId="45"/>
    <cellStyle name="Header2" xfId="46"/>
    <cellStyle name="Hyperlink" xfId="47"/>
    <cellStyle name="Input [yellow]" xfId="48"/>
    <cellStyle name="Link Currency (0)" xfId="49"/>
    <cellStyle name="Link Currency (2)" xfId="50"/>
    <cellStyle name="Link Units (0)" xfId="51"/>
    <cellStyle name="Link Units (1)" xfId="52"/>
    <cellStyle name="Link Units (2)" xfId="53"/>
    <cellStyle name="Normal - Style1" xfId="54"/>
    <cellStyle name="Percent" xfId="55"/>
    <cellStyle name="Percent [0]" xfId="56"/>
    <cellStyle name="Percent [00]" xfId="57"/>
    <cellStyle name="Percent [2]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Text Indent A" xfId="64"/>
    <cellStyle name="Text Indent B" xfId="65"/>
    <cellStyle name="Text Indent C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5" zoomScaleNormal="75" workbookViewId="0" topLeftCell="A1">
      <pane xSplit="2" ySplit="13" topLeftCell="C4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G27" sqref="G27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5" width="25.7109375" style="2" customWidth="1"/>
    <col min="6" max="6" width="4.00390625" style="2" bestFit="1" customWidth="1"/>
    <col min="7" max="8" width="25.7109375" style="2" customWidth="1"/>
    <col min="9" max="9" width="2.421875" style="2" bestFit="1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231</v>
      </c>
      <c r="B2" s="1"/>
      <c r="C2" s="1"/>
      <c r="D2" s="1"/>
      <c r="E2" s="1"/>
      <c r="F2" s="1"/>
    </row>
    <row r="4" spans="1:9" ht="15">
      <c r="A4" s="86" t="s">
        <v>232</v>
      </c>
      <c r="B4" s="86"/>
      <c r="C4" s="86"/>
      <c r="D4" s="86"/>
      <c r="E4" s="86"/>
      <c r="F4" s="86"/>
      <c r="G4" s="86"/>
      <c r="H4" s="86"/>
      <c r="I4" s="86"/>
    </row>
    <row r="5" spans="1:9" ht="15">
      <c r="A5" s="87" t="s">
        <v>1</v>
      </c>
      <c r="B5" s="87"/>
      <c r="C5" s="87"/>
      <c r="D5" s="87"/>
      <c r="E5" s="87"/>
      <c r="F5" s="87"/>
      <c r="G5" s="87"/>
      <c r="H5" s="87"/>
      <c r="I5" s="87"/>
    </row>
    <row r="6" spans="1:9" ht="15">
      <c r="A6" s="86" t="s">
        <v>145</v>
      </c>
      <c r="B6" s="86"/>
      <c r="C6" s="86"/>
      <c r="D6" s="86"/>
      <c r="E6" s="86"/>
      <c r="F6" s="86"/>
      <c r="G6" s="86"/>
      <c r="H6" s="86"/>
      <c r="I6" s="86"/>
    </row>
    <row r="7" spans="1:6" ht="15">
      <c r="A7" s="1"/>
      <c r="C7" s="1"/>
      <c r="D7" s="1"/>
      <c r="E7" s="1"/>
      <c r="F7" s="1"/>
    </row>
    <row r="8" spans="4:8" ht="15">
      <c r="D8" s="86" t="s">
        <v>2</v>
      </c>
      <c r="E8" s="88"/>
      <c r="G8" s="86" t="s">
        <v>3</v>
      </c>
      <c r="H8" s="88"/>
    </row>
    <row r="9" spans="4:8" ht="15">
      <c r="D9" s="5" t="s">
        <v>4</v>
      </c>
      <c r="E9" s="5" t="s">
        <v>5</v>
      </c>
      <c r="F9" s="5"/>
      <c r="G9" s="5" t="s">
        <v>4</v>
      </c>
      <c r="H9" s="5" t="s">
        <v>5</v>
      </c>
    </row>
    <row r="10" spans="4:8" ht="15">
      <c r="D10" s="5" t="s">
        <v>6</v>
      </c>
      <c r="E10" s="5" t="s">
        <v>7</v>
      </c>
      <c r="F10" s="5"/>
      <c r="G10" s="5" t="s">
        <v>6</v>
      </c>
      <c r="H10" s="5" t="s">
        <v>7</v>
      </c>
    </row>
    <row r="11" spans="4:8" ht="15">
      <c r="D11" s="5" t="s">
        <v>8</v>
      </c>
      <c r="E11" s="5" t="s">
        <v>8</v>
      </c>
      <c r="F11" s="5"/>
      <c r="G11" s="5" t="s">
        <v>9</v>
      </c>
      <c r="H11" s="5" t="s">
        <v>10</v>
      </c>
    </row>
    <row r="12" spans="4:8" ht="15">
      <c r="D12" s="6" t="s">
        <v>221</v>
      </c>
      <c r="E12" s="6" t="s">
        <v>222</v>
      </c>
      <c r="F12" s="7"/>
      <c r="G12" s="6" t="s">
        <v>221</v>
      </c>
      <c r="H12" s="6" t="s">
        <v>222</v>
      </c>
    </row>
    <row r="13" spans="4:8" ht="15">
      <c r="D13" s="7" t="s">
        <v>11</v>
      </c>
      <c r="E13" s="7" t="s">
        <v>11</v>
      </c>
      <c r="F13" s="7"/>
      <c r="G13" s="7" t="s">
        <v>11</v>
      </c>
      <c r="H13" s="7" t="s">
        <v>11</v>
      </c>
    </row>
    <row r="14" ht="15">
      <c r="K14"/>
    </row>
    <row r="15" spans="3:11" ht="15">
      <c r="C15" s="2" t="s">
        <v>12</v>
      </c>
      <c r="D15" s="43">
        <v>14669</v>
      </c>
      <c r="E15" s="43">
        <v>10763</v>
      </c>
      <c r="F15" s="43"/>
      <c r="G15" s="43">
        <f>35684+D15</f>
        <v>50353</v>
      </c>
      <c r="H15" s="43">
        <v>55294</v>
      </c>
      <c r="K15"/>
    </row>
    <row r="16" spans="4:11" ht="15">
      <c r="D16" s="41"/>
      <c r="E16" s="41"/>
      <c r="F16" s="41"/>
      <c r="G16" s="41"/>
      <c r="H16" s="41"/>
      <c r="K16"/>
    </row>
    <row r="17" spans="3:11" ht="15">
      <c r="C17" s="2" t="s">
        <v>102</v>
      </c>
      <c r="D17" s="43">
        <f>-33839+1100-1100</f>
        <v>-33839</v>
      </c>
      <c r="E17" s="43">
        <v>-8807</v>
      </c>
      <c r="F17" s="43"/>
      <c r="G17" s="43">
        <f>-30612+D17</f>
        <v>-64451</v>
      </c>
      <c r="H17" s="43">
        <v>-43185</v>
      </c>
      <c r="K17"/>
    </row>
    <row r="18" spans="4:11" ht="15">
      <c r="D18" s="41"/>
      <c r="E18" s="41"/>
      <c r="F18" s="41"/>
      <c r="G18" s="41"/>
      <c r="H18" s="41"/>
      <c r="K18"/>
    </row>
    <row r="19" spans="3:11" ht="15">
      <c r="C19" s="2" t="s">
        <v>103</v>
      </c>
      <c r="D19" s="54">
        <f>120902-120902</f>
        <v>0</v>
      </c>
      <c r="E19" s="54">
        <v>31</v>
      </c>
      <c r="F19" s="54"/>
      <c r="G19" s="54">
        <f>15+D19</f>
        <v>15</v>
      </c>
      <c r="H19" s="54">
        <v>42</v>
      </c>
      <c r="K19"/>
    </row>
    <row r="20" spans="4:11" ht="15">
      <c r="D20" s="40"/>
      <c r="E20" s="40"/>
      <c r="F20" s="40"/>
      <c r="G20" s="40"/>
      <c r="H20" s="40"/>
      <c r="K20"/>
    </row>
    <row r="21" spans="3:11" ht="15">
      <c r="C21" s="2" t="s">
        <v>138</v>
      </c>
      <c r="D21" s="41">
        <f>SUM(D15:D19)</f>
        <v>-19170</v>
      </c>
      <c r="E21" s="41">
        <f>SUM(E15:E19)</f>
        <v>1987</v>
      </c>
      <c r="F21" s="41"/>
      <c r="G21" s="41">
        <f>SUM(G15:G19)</f>
        <v>-14083</v>
      </c>
      <c r="H21" s="41">
        <f>SUM(H15:H19)</f>
        <v>12151</v>
      </c>
      <c r="K21"/>
    </row>
    <row r="22" spans="4:11" ht="15">
      <c r="D22" s="41"/>
      <c r="E22" s="41"/>
      <c r="F22" s="41"/>
      <c r="G22" s="41"/>
      <c r="H22" s="41"/>
      <c r="K22"/>
    </row>
    <row r="23" spans="3:11" ht="15">
      <c r="C23" s="2" t="s">
        <v>13</v>
      </c>
      <c r="D23" s="41">
        <v>-1400</v>
      </c>
      <c r="E23" s="41">
        <v>-1387</v>
      </c>
      <c r="F23" s="41"/>
      <c r="G23" s="43">
        <f>-4500+D23</f>
        <v>-5900</v>
      </c>
      <c r="H23" s="41">
        <v>-6042</v>
      </c>
      <c r="K23"/>
    </row>
    <row r="24" spans="4:11" ht="15">
      <c r="D24" s="41"/>
      <c r="E24" s="41"/>
      <c r="F24" s="41"/>
      <c r="G24" s="41"/>
      <c r="H24" s="41"/>
      <c r="K24"/>
    </row>
    <row r="25" spans="3:11" ht="15">
      <c r="C25" s="2" t="s">
        <v>104</v>
      </c>
      <c r="D25" s="54">
        <v>0</v>
      </c>
      <c r="E25" s="54">
        <v>0</v>
      </c>
      <c r="F25" s="54"/>
      <c r="G25" s="54">
        <v>0</v>
      </c>
      <c r="H25" s="54">
        <v>0</v>
      </c>
      <c r="K25"/>
    </row>
    <row r="26" spans="4:11" ht="15">
      <c r="D26" s="41"/>
      <c r="E26" s="41"/>
      <c r="F26" s="41"/>
      <c r="G26" s="41"/>
      <c r="H26" s="41"/>
      <c r="K26"/>
    </row>
    <row r="27" spans="3:11" ht="15">
      <c r="C27" s="2" t="s">
        <v>140</v>
      </c>
      <c r="D27" s="41">
        <f>SUM(D21:D25)</f>
        <v>-20570</v>
      </c>
      <c r="E27" s="41">
        <f>SUM(E21:E25)</f>
        <v>600</v>
      </c>
      <c r="F27" s="41"/>
      <c r="G27" s="41">
        <f>SUM(G21:G25)</f>
        <v>-19983</v>
      </c>
      <c r="H27" s="41">
        <f>SUM(H21:H25)</f>
        <v>6109</v>
      </c>
      <c r="K27"/>
    </row>
    <row r="28" spans="4:11" ht="15">
      <c r="D28" s="41"/>
      <c r="E28" s="41"/>
      <c r="F28" s="41"/>
      <c r="G28" s="41"/>
      <c r="H28" s="41"/>
      <c r="K28"/>
    </row>
    <row r="29" spans="3:11" ht="15">
      <c r="C29" s="2" t="s">
        <v>105</v>
      </c>
      <c r="D29" s="54">
        <v>-606</v>
      </c>
      <c r="E29" s="54">
        <v>792</v>
      </c>
      <c r="F29" s="54"/>
      <c r="G29" s="54">
        <f>-252+D29</f>
        <v>-858</v>
      </c>
      <c r="H29" s="54">
        <v>-894</v>
      </c>
      <c r="K29"/>
    </row>
    <row r="30" spans="4:11" ht="15">
      <c r="D30" s="41"/>
      <c r="E30" s="41"/>
      <c r="F30" s="41"/>
      <c r="G30" s="41"/>
      <c r="H30" s="41"/>
      <c r="K30"/>
    </row>
    <row r="31" spans="3:11" ht="15">
      <c r="C31" s="2" t="s">
        <v>139</v>
      </c>
      <c r="D31" s="41">
        <f>SUM(D27:D29)</f>
        <v>-21176</v>
      </c>
      <c r="E31" s="41">
        <f>SUM(E27:E29)</f>
        <v>1392</v>
      </c>
      <c r="F31" s="41"/>
      <c r="G31" s="41">
        <f>SUM(G27:G29)</f>
        <v>-20841</v>
      </c>
      <c r="H31" s="41">
        <f>SUM(H27:H29)</f>
        <v>5215</v>
      </c>
      <c r="K31"/>
    </row>
    <row r="32" spans="4:11" ht="15">
      <c r="D32" s="40"/>
      <c r="E32" s="40"/>
      <c r="F32" s="40"/>
      <c r="G32" s="40"/>
      <c r="H32" s="40"/>
      <c r="K32"/>
    </row>
    <row r="33" spans="3:11" ht="15">
      <c r="C33" s="2" t="s">
        <v>15</v>
      </c>
      <c r="D33" s="54">
        <v>0</v>
      </c>
      <c r="E33" s="54">
        <v>0</v>
      </c>
      <c r="F33" s="54"/>
      <c r="G33" s="54">
        <v>0</v>
      </c>
      <c r="H33" s="54">
        <v>0</v>
      </c>
      <c r="K33"/>
    </row>
    <row r="34" spans="4:11" ht="15">
      <c r="D34" s="41"/>
      <c r="E34" s="41"/>
      <c r="F34" s="41"/>
      <c r="G34" s="41"/>
      <c r="H34" s="41"/>
      <c r="K34"/>
    </row>
    <row r="35" spans="3:11" ht="15">
      <c r="C35" s="2" t="s">
        <v>141</v>
      </c>
      <c r="D35" s="41">
        <f>SUM(D31:D33)</f>
        <v>-21176</v>
      </c>
      <c r="E35" s="41">
        <f>SUM(E31:E33)</f>
        <v>1392</v>
      </c>
      <c r="F35" s="41"/>
      <c r="G35" s="41">
        <f>SUM(G31:G33)</f>
        <v>-20841</v>
      </c>
      <c r="H35" s="41">
        <f>SUM(H31:H33)</f>
        <v>5215</v>
      </c>
      <c r="K35"/>
    </row>
    <row r="36" spans="4:11" ht="15">
      <c r="D36" s="54"/>
      <c r="E36" s="62"/>
      <c r="F36" s="54"/>
      <c r="G36" s="54"/>
      <c r="H36" s="62"/>
      <c r="K36"/>
    </row>
    <row r="37" spans="4:11" ht="15">
      <c r="D37" s="41"/>
      <c r="E37" s="9"/>
      <c r="F37" s="41"/>
      <c r="G37" s="41"/>
      <c r="H37" s="9"/>
      <c r="K37"/>
    </row>
    <row r="38" spans="4:11" ht="15">
      <c r="D38" s="40"/>
      <c r="F38" s="40"/>
      <c r="G38" s="40"/>
      <c r="K38"/>
    </row>
    <row r="39" spans="3:11" ht="15">
      <c r="C39" s="2" t="s">
        <v>147</v>
      </c>
      <c r="D39" s="44"/>
      <c r="E39" s="10"/>
      <c r="F39" s="44"/>
      <c r="G39" s="44"/>
      <c r="H39" s="10"/>
      <c r="K39"/>
    </row>
    <row r="40" spans="4:11" ht="15">
      <c r="D40" s="40"/>
      <c r="F40" s="40"/>
      <c r="G40" s="40"/>
      <c r="K40"/>
    </row>
    <row r="41" spans="2:8" ht="15">
      <c r="B41" s="2" t="s">
        <v>17</v>
      </c>
      <c r="C41" s="2" t="s">
        <v>18</v>
      </c>
      <c r="D41" s="44">
        <f>-21176000/61919000*100</f>
        <v>-34.19951872607761</v>
      </c>
      <c r="E41" s="44">
        <f>1392000/61919000*100</f>
        <v>2.2480983220013244</v>
      </c>
      <c r="F41" s="44"/>
      <c r="G41" s="44">
        <f>-20841000/61919000*100</f>
        <v>-33.65848931668793</v>
      </c>
      <c r="H41" s="44">
        <f>5215000/61919000*100</f>
        <v>8.42229364169318</v>
      </c>
    </row>
    <row r="42" spans="3:8" ht="15">
      <c r="C42" s="2" t="s">
        <v>19</v>
      </c>
      <c r="D42" s="70" t="s">
        <v>269</v>
      </c>
      <c r="E42" s="63" t="s">
        <v>234</v>
      </c>
      <c r="F42" s="44"/>
      <c r="G42" s="70" t="s">
        <v>271</v>
      </c>
      <c r="H42" s="70" t="s">
        <v>235</v>
      </c>
    </row>
    <row r="43" spans="4:8" ht="15">
      <c r="D43" s="63"/>
      <c r="E43" s="63"/>
      <c r="F43" s="44"/>
      <c r="G43" s="44"/>
      <c r="H43" s="44"/>
    </row>
    <row r="44" spans="4:8" ht="15">
      <c r="D44" s="44"/>
      <c r="E44" s="69"/>
      <c r="F44" s="44"/>
      <c r="G44" s="44"/>
      <c r="H44" s="69"/>
    </row>
    <row r="45" spans="2:8" ht="15">
      <c r="B45" s="2" t="s">
        <v>20</v>
      </c>
      <c r="C45" s="2" t="s">
        <v>21</v>
      </c>
      <c r="D45" s="44"/>
      <c r="E45" s="44"/>
      <c r="F45" s="44"/>
      <c r="G45" s="44"/>
      <c r="H45" s="44"/>
    </row>
    <row r="46" spans="3:8" ht="15">
      <c r="C46" s="2" t="s">
        <v>19</v>
      </c>
      <c r="D46" s="44">
        <f>-21176000/59487665*100</f>
        <v>-35.59729567465793</v>
      </c>
      <c r="E46" s="67" t="s">
        <v>151</v>
      </c>
      <c r="F46" s="44"/>
      <c r="G46" s="44">
        <f>-20841000/60300909*100</f>
        <v>-34.561668050476655</v>
      </c>
      <c r="H46" s="67" t="s">
        <v>151</v>
      </c>
    </row>
    <row r="47" spans="4:8" ht="15">
      <c r="D47" s="70" t="s">
        <v>270</v>
      </c>
      <c r="E47" s="55"/>
      <c r="F47" s="44"/>
      <c r="G47" s="70" t="s">
        <v>272</v>
      </c>
      <c r="H47" s="55"/>
    </row>
    <row r="48" spans="4:8" ht="15">
      <c r="D48" s="80"/>
      <c r="E48" s="55"/>
      <c r="F48" s="44"/>
      <c r="G48" s="55"/>
      <c r="H48" s="55"/>
    </row>
    <row r="49" spans="4:7" ht="15">
      <c r="D49" s="79"/>
      <c r="F49" s="40"/>
      <c r="G49" s="67"/>
    </row>
    <row r="50" spans="3:6" ht="15">
      <c r="C50" s="2" t="s">
        <v>210</v>
      </c>
      <c r="F50" s="40"/>
    </row>
    <row r="52" ht="15">
      <c r="C52" s="2" t="s">
        <v>146</v>
      </c>
    </row>
    <row r="53" ht="15">
      <c r="C53" s="2" t="s">
        <v>211</v>
      </c>
    </row>
  </sheetData>
  <mergeCells count="5">
    <mergeCell ref="A4:I4"/>
    <mergeCell ref="A5:I5"/>
    <mergeCell ref="A6:I6"/>
    <mergeCell ref="D8:E8"/>
    <mergeCell ref="G8:H8"/>
  </mergeCells>
  <printOptions/>
  <pageMargins left="0.5" right="0.25" top="0.498031496" bottom="0" header="0" footer="0"/>
  <pageSetup fitToHeight="1" fitToWidth="1" horizontalDpi="300" verticalDpi="300" orientation="portrait" paperSize="9" scale="66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zoomScale="75" zoomScaleNormal="75" workbookViewId="0" topLeftCell="A40">
      <selection activeCell="C11" sqref="C11"/>
    </sheetView>
  </sheetViews>
  <sheetFormatPr defaultColWidth="9.140625" defaultRowHeight="12.75"/>
  <cols>
    <col min="1" max="1" width="6.28125" style="2" customWidth="1"/>
    <col min="2" max="2" width="49.140625" style="2" bestFit="1" customWidth="1"/>
    <col min="3" max="3" width="20.7109375" style="2" customWidth="1"/>
    <col min="4" max="4" width="4.57421875" style="2" customWidth="1"/>
    <col min="5" max="5" width="20.7109375" style="2" customWidth="1"/>
    <col min="6" max="6" width="9.140625" style="2" customWidth="1"/>
    <col min="7" max="7" width="12.7109375" style="2" customWidth="1"/>
    <col min="8" max="16384" width="9.140625" style="2" customWidth="1"/>
  </cols>
  <sheetData>
    <row r="1" spans="1:2" ht="15">
      <c r="A1" s="1" t="s">
        <v>0</v>
      </c>
      <c r="B1" s="1"/>
    </row>
    <row r="2" spans="1:2" ht="15">
      <c r="A2" s="1" t="s">
        <v>231</v>
      </c>
      <c r="B2" s="1"/>
    </row>
    <row r="4" spans="1:5" ht="15">
      <c r="A4" s="86" t="s">
        <v>223</v>
      </c>
      <c r="B4" s="88"/>
      <c r="C4" s="88"/>
      <c r="D4" s="88"/>
      <c r="E4" s="88"/>
    </row>
    <row r="5" spans="1:5" ht="15">
      <c r="A5" s="3"/>
      <c r="B5" s="4"/>
      <c r="C5" s="4"/>
      <c r="D5" s="4"/>
      <c r="E5" s="4"/>
    </row>
    <row r="6" spans="3:5" ht="15">
      <c r="C6" s="7"/>
      <c r="D6" s="7"/>
      <c r="E6" s="7"/>
    </row>
    <row r="7" spans="3:5" ht="15">
      <c r="C7" s="23" t="s">
        <v>224</v>
      </c>
      <c r="D7" s="7"/>
      <c r="E7" s="23" t="s">
        <v>163</v>
      </c>
    </row>
    <row r="8" spans="3:5" ht="15">
      <c r="C8" s="24" t="s">
        <v>11</v>
      </c>
      <c r="D8" s="7"/>
      <c r="E8" s="24" t="s">
        <v>11</v>
      </c>
    </row>
    <row r="9" ht="15">
      <c r="D9" s="7"/>
    </row>
    <row r="10" ht="15">
      <c r="C10" s="40"/>
    </row>
    <row r="11" spans="1:6" ht="15">
      <c r="A11" s="11"/>
      <c r="B11" s="1" t="s">
        <v>23</v>
      </c>
      <c r="C11" s="41">
        <f>103166-509-1804-61+3216+120000</f>
        <v>224008</v>
      </c>
      <c r="D11" s="9"/>
      <c r="E11" s="41">
        <v>107781</v>
      </c>
      <c r="F11" s="9"/>
    </row>
    <row r="12" spans="1:6" ht="15">
      <c r="A12" s="3"/>
      <c r="B12" s="1"/>
      <c r="C12" s="41"/>
      <c r="D12" s="9"/>
      <c r="E12" s="41"/>
      <c r="F12" s="9"/>
    </row>
    <row r="13" spans="1:6" ht="15">
      <c r="A13" s="3"/>
      <c r="B13" s="1" t="s">
        <v>30</v>
      </c>
      <c r="C13" s="41">
        <v>509</v>
      </c>
      <c r="D13" s="9"/>
      <c r="E13" s="41">
        <f>306+203</f>
        <v>509</v>
      </c>
      <c r="F13" s="9"/>
    </row>
    <row r="14" spans="1:6" ht="15">
      <c r="A14" s="3"/>
      <c r="B14" s="1"/>
      <c r="C14" s="41"/>
      <c r="D14" s="9"/>
      <c r="E14" s="41"/>
      <c r="F14" s="9"/>
    </row>
    <row r="15" spans="1:6" ht="15">
      <c r="A15" s="11"/>
      <c r="B15" s="1" t="s">
        <v>25</v>
      </c>
      <c r="C15" s="41">
        <v>1804</v>
      </c>
      <c r="D15" s="9"/>
      <c r="E15" s="41">
        <v>1804</v>
      </c>
      <c r="F15" s="9" t="s">
        <v>14</v>
      </c>
    </row>
    <row r="16" spans="1:6" ht="15">
      <c r="A16" s="3"/>
      <c r="B16" s="1"/>
      <c r="C16" s="41"/>
      <c r="D16" s="9"/>
      <c r="E16" s="41"/>
      <c r="F16" s="9"/>
    </row>
    <row r="17" spans="1:6" ht="15">
      <c r="A17" s="11"/>
      <c r="B17" s="1" t="s">
        <v>91</v>
      </c>
      <c r="C17" s="41">
        <v>0</v>
      </c>
      <c r="D17" s="9"/>
      <c r="E17" s="41">
        <v>0</v>
      </c>
      <c r="F17" s="9" t="s">
        <v>14</v>
      </c>
    </row>
    <row r="18" spans="1:6" ht="15">
      <c r="A18" s="3"/>
      <c r="B18" s="1"/>
      <c r="C18" s="41"/>
      <c r="D18" s="9"/>
      <c r="E18" s="41"/>
      <c r="F18" s="9"/>
    </row>
    <row r="19" spans="1:6" ht="15">
      <c r="A19" s="11"/>
      <c r="B19" s="1" t="s">
        <v>92</v>
      </c>
      <c r="C19" s="51">
        <v>61</v>
      </c>
      <c r="D19" s="9"/>
      <c r="E19" s="51">
        <v>61</v>
      </c>
      <c r="F19" s="9"/>
    </row>
    <row r="20" spans="1:6" ht="15">
      <c r="A20" s="11"/>
      <c r="B20" s="1"/>
      <c r="C20" s="56">
        <f>SUM(C11:C19)</f>
        <v>226382</v>
      </c>
      <c r="D20" s="9"/>
      <c r="E20" s="56">
        <f>SUM(E11:E19)</f>
        <v>110155</v>
      </c>
      <c r="F20" s="9"/>
    </row>
    <row r="21" spans="1:6" ht="15">
      <c r="A21" s="3"/>
      <c r="B21" s="1"/>
      <c r="C21" s="41"/>
      <c r="D21" s="9"/>
      <c r="E21" s="41"/>
      <c r="F21" s="9"/>
    </row>
    <row r="22" spans="1:6" ht="15">
      <c r="A22" s="3"/>
      <c r="C22" s="41"/>
      <c r="D22" s="9"/>
      <c r="E22" s="41"/>
      <c r="F22" s="9"/>
    </row>
    <row r="23" spans="1:6" ht="15">
      <c r="A23" s="11"/>
      <c r="B23" s="1" t="s">
        <v>93</v>
      </c>
      <c r="C23" s="41"/>
      <c r="D23" s="9"/>
      <c r="E23" s="41"/>
      <c r="F23" s="9"/>
    </row>
    <row r="24" spans="1:9" ht="15">
      <c r="A24" s="3"/>
      <c r="B24" s="12" t="s">
        <v>32</v>
      </c>
      <c r="C24" s="45">
        <v>26950</v>
      </c>
      <c r="D24" s="9"/>
      <c r="E24" s="45">
        <v>38566</v>
      </c>
      <c r="F24" s="9"/>
      <c r="G24"/>
      <c r="H24"/>
      <c r="I24"/>
    </row>
    <row r="25" spans="1:9" ht="15">
      <c r="A25" s="3"/>
      <c r="B25" s="12" t="s">
        <v>95</v>
      </c>
      <c r="C25" s="46">
        <v>27451</v>
      </c>
      <c r="D25" s="9"/>
      <c r="E25" s="46">
        <f>29187+3274</f>
        <v>32461</v>
      </c>
      <c r="F25" s="9"/>
      <c r="G25"/>
      <c r="H25"/>
      <c r="I25"/>
    </row>
    <row r="26" spans="1:9" ht="15">
      <c r="A26" s="3"/>
      <c r="B26" s="12" t="s">
        <v>94</v>
      </c>
      <c r="C26" s="46">
        <v>1334</v>
      </c>
      <c r="D26" s="9"/>
      <c r="E26" s="46">
        <v>436</v>
      </c>
      <c r="F26" s="9"/>
      <c r="G26"/>
      <c r="H26"/>
      <c r="I26"/>
    </row>
    <row r="27" spans="1:9" ht="15">
      <c r="A27" s="3"/>
      <c r="B27" s="2" t="s">
        <v>33</v>
      </c>
      <c r="C27" s="57">
        <f>SUM(C24:C26)</f>
        <v>55735</v>
      </c>
      <c r="D27" s="8"/>
      <c r="E27" s="57">
        <f>SUM(E24:E26)</f>
        <v>71463</v>
      </c>
      <c r="F27" s="9"/>
      <c r="G27"/>
      <c r="H27"/>
      <c r="I27"/>
    </row>
    <row r="28" spans="1:9" ht="15">
      <c r="A28" s="3"/>
      <c r="C28" s="43" t="s">
        <v>14</v>
      </c>
      <c r="D28" s="8"/>
      <c r="E28" s="43" t="s">
        <v>14</v>
      </c>
      <c r="F28" s="9"/>
      <c r="G28"/>
      <c r="H28"/>
      <c r="I28"/>
    </row>
    <row r="29" spans="1:9" ht="15">
      <c r="A29" s="11"/>
      <c r="B29" s="1" t="s">
        <v>35</v>
      </c>
      <c r="C29" s="41"/>
      <c r="D29" s="9"/>
      <c r="E29" s="41"/>
      <c r="F29" s="9"/>
      <c r="G29"/>
      <c r="H29"/>
      <c r="I29"/>
    </row>
    <row r="30" spans="1:9" ht="15">
      <c r="A30" s="3"/>
      <c r="B30" s="12" t="s">
        <v>96</v>
      </c>
      <c r="C30" s="45">
        <v>26441</v>
      </c>
      <c r="D30" s="9"/>
      <c r="E30" s="45">
        <f>14328+8591</f>
        <v>22919</v>
      </c>
      <c r="F30" s="9"/>
      <c r="G30"/>
      <c r="H30"/>
      <c r="I30"/>
    </row>
    <row r="31" spans="1:9" ht="15">
      <c r="A31" s="3"/>
      <c r="B31" s="12" t="s">
        <v>97</v>
      </c>
      <c r="C31" s="46">
        <v>51534</v>
      </c>
      <c r="D31" s="9"/>
      <c r="E31" s="46">
        <v>50767</v>
      </c>
      <c r="F31" s="9"/>
      <c r="G31"/>
      <c r="H31"/>
      <c r="I31"/>
    </row>
    <row r="32" spans="1:9" ht="15">
      <c r="A32" s="3"/>
      <c r="B32" s="12" t="s">
        <v>36</v>
      </c>
      <c r="C32" s="46">
        <v>4027</v>
      </c>
      <c r="D32" s="9"/>
      <c r="E32" s="46">
        <v>2515</v>
      </c>
      <c r="F32" s="9"/>
      <c r="G32"/>
      <c r="H32"/>
      <c r="I32"/>
    </row>
    <row r="33" spans="1:9" ht="15">
      <c r="A33" s="3"/>
      <c r="C33" s="57">
        <f>SUM(C30:C32)</f>
        <v>82002</v>
      </c>
      <c r="D33" s="9"/>
      <c r="E33" s="57">
        <f>SUM(E30:E32)</f>
        <v>76201</v>
      </c>
      <c r="F33" s="9"/>
      <c r="G33"/>
      <c r="H33"/>
      <c r="I33"/>
    </row>
    <row r="34" spans="1:9" ht="15">
      <c r="A34" s="3"/>
      <c r="C34" s="41"/>
      <c r="D34" s="9"/>
      <c r="E34" s="41"/>
      <c r="F34" s="9"/>
      <c r="G34"/>
      <c r="H34"/>
      <c r="I34"/>
    </row>
    <row r="35" spans="1:9" ht="15">
      <c r="A35" s="11"/>
      <c r="B35" s="1" t="s">
        <v>38</v>
      </c>
      <c r="C35" s="41">
        <f>+C27-C33</f>
        <v>-26267</v>
      </c>
      <c r="D35" s="9"/>
      <c r="E35" s="41">
        <f>+E27-E33</f>
        <v>-4738</v>
      </c>
      <c r="F35" s="9"/>
      <c r="G35"/>
      <c r="H35"/>
      <c r="I35"/>
    </row>
    <row r="36" spans="1:9" ht="15">
      <c r="A36" s="3"/>
      <c r="C36" s="41"/>
      <c r="D36" s="9"/>
      <c r="E36" s="41"/>
      <c r="F36" s="9"/>
      <c r="G36"/>
      <c r="H36"/>
      <c r="I36"/>
    </row>
    <row r="37" spans="1:9" ht="15.75" thickBot="1">
      <c r="A37" s="3"/>
      <c r="C37" s="58">
        <f>+(C35)+(C20)</f>
        <v>200115</v>
      </c>
      <c r="D37" s="9"/>
      <c r="E37" s="58">
        <f>+(E35)+(E20)</f>
        <v>105417</v>
      </c>
      <c r="F37" s="9"/>
      <c r="G37"/>
      <c r="H37"/>
      <c r="I37"/>
    </row>
    <row r="38" spans="1:9" ht="15.75" thickTop="1">
      <c r="A38" s="3"/>
      <c r="C38" s="43"/>
      <c r="D38" s="9"/>
      <c r="E38" s="43"/>
      <c r="F38" s="9"/>
      <c r="G38"/>
      <c r="H38"/>
      <c r="I38"/>
    </row>
    <row r="39" spans="1:9" ht="15">
      <c r="A39" s="11"/>
      <c r="C39" s="41"/>
      <c r="D39" s="9"/>
      <c r="E39" s="41"/>
      <c r="F39" s="9"/>
      <c r="G39"/>
      <c r="H39"/>
      <c r="I39"/>
    </row>
    <row r="40" spans="1:9" ht="15">
      <c r="A40" s="3"/>
      <c r="B40" s="2" t="s">
        <v>41</v>
      </c>
      <c r="C40" s="41">
        <v>61919</v>
      </c>
      <c r="D40" s="9"/>
      <c r="E40" s="41">
        <v>61919</v>
      </c>
      <c r="F40" s="9"/>
      <c r="G40"/>
      <c r="H40"/>
      <c r="I40"/>
    </row>
    <row r="41" spans="1:9" ht="15">
      <c r="A41" s="3"/>
      <c r="B41" s="2" t="s">
        <v>42</v>
      </c>
      <c r="C41" s="54">
        <f>177408-61919</f>
        <v>115489</v>
      </c>
      <c r="D41" s="9"/>
      <c r="E41" s="54">
        <v>15428</v>
      </c>
      <c r="F41" s="9"/>
      <c r="G41"/>
      <c r="H41"/>
      <c r="I41"/>
    </row>
    <row r="42" spans="1:9" ht="15">
      <c r="A42" s="3"/>
      <c r="B42" s="1" t="s">
        <v>40</v>
      </c>
      <c r="C42" s="41">
        <f>SUM(C40:C41)</f>
        <v>177408</v>
      </c>
      <c r="D42" s="9"/>
      <c r="E42" s="41">
        <f>SUM(E40:E41)</f>
        <v>77347</v>
      </c>
      <c r="F42" s="9"/>
      <c r="G42"/>
      <c r="H42"/>
      <c r="I42"/>
    </row>
    <row r="43" spans="1:9" ht="15">
      <c r="A43" s="3"/>
      <c r="B43" s="1"/>
      <c r="C43" s="41"/>
      <c r="D43" s="9"/>
      <c r="E43" s="41"/>
      <c r="F43" s="9"/>
      <c r="G43"/>
      <c r="H43"/>
      <c r="I43"/>
    </row>
    <row r="44" spans="1:9" ht="15">
      <c r="A44" s="11"/>
      <c r="B44" s="1" t="s">
        <v>16</v>
      </c>
      <c r="C44" s="41">
        <v>0</v>
      </c>
      <c r="D44" s="9"/>
      <c r="E44" s="41">
        <v>0</v>
      </c>
      <c r="F44" s="9"/>
      <c r="G44"/>
      <c r="H44"/>
      <c r="I44"/>
    </row>
    <row r="45" spans="1:9" ht="15">
      <c r="A45" s="3"/>
      <c r="B45" s="1"/>
      <c r="C45" s="41"/>
      <c r="D45" s="9"/>
      <c r="E45" s="41"/>
      <c r="F45" s="9"/>
      <c r="G45"/>
      <c r="H45"/>
      <c r="I45"/>
    </row>
    <row r="46" spans="1:9" ht="15">
      <c r="A46" s="11"/>
      <c r="B46" s="1" t="s">
        <v>98</v>
      </c>
      <c r="C46" s="40"/>
      <c r="E46" s="40"/>
      <c r="F46" s="9"/>
      <c r="G46"/>
      <c r="H46"/>
      <c r="I46"/>
    </row>
    <row r="47" spans="1:9" ht="15">
      <c r="A47" s="3"/>
      <c r="B47" s="12" t="s">
        <v>99</v>
      </c>
      <c r="C47" s="41">
        <v>18597</v>
      </c>
      <c r="D47" s="9"/>
      <c r="E47" s="41">
        <v>24193</v>
      </c>
      <c r="F47" s="9"/>
      <c r="G47"/>
      <c r="H47"/>
      <c r="I47"/>
    </row>
    <row r="48" spans="1:9" ht="15">
      <c r="A48" s="11"/>
      <c r="B48" s="12" t="s">
        <v>100</v>
      </c>
      <c r="C48" s="41">
        <v>0</v>
      </c>
      <c r="D48" s="9"/>
      <c r="E48" s="41">
        <v>0</v>
      </c>
      <c r="F48" s="9"/>
      <c r="G48"/>
      <c r="H48"/>
      <c r="I48"/>
    </row>
    <row r="49" spans="1:9" ht="15">
      <c r="A49" s="11"/>
      <c r="B49" s="12" t="s">
        <v>101</v>
      </c>
      <c r="C49" s="41">
        <v>4110</v>
      </c>
      <c r="D49" s="9"/>
      <c r="E49" s="41">
        <v>3877</v>
      </c>
      <c r="F49" s="9"/>
      <c r="G49"/>
      <c r="H49"/>
      <c r="I49"/>
    </row>
    <row r="50" spans="1:9" ht="15">
      <c r="A50" s="3"/>
      <c r="B50" s="1"/>
      <c r="C50" s="41"/>
      <c r="D50" s="9"/>
      <c r="E50" s="41"/>
      <c r="F50" s="9"/>
      <c r="G50"/>
      <c r="H50"/>
      <c r="I50"/>
    </row>
    <row r="51" spans="1:9" ht="15.75" thickBot="1">
      <c r="A51" s="3"/>
      <c r="B51" s="1"/>
      <c r="C51" s="58">
        <f>SUM(C42:C50)</f>
        <v>200115</v>
      </c>
      <c r="D51" s="9"/>
      <c r="E51" s="58">
        <f>SUM(E42:E50)</f>
        <v>105417</v>
      </c>
      <c r="F51" s="9"/>
      <c r="G51"/>
      <c r="H51"/>
      <c r="I51"/>
    </row>
    <row r="52" spans="1:9" ht="15.75" thickTop="1">
      <c r="A52" s="3"/>
      <c r="B52" s="1"/>
      <c r="C52" s="43"/>
      <c r="D52" s="9"/>
      <c r="E52" s="43"/>
      <c r="F52" s="9"/>
      <c r="G52"/>
      <c r="H52"/>
      <c r="I52"/>
    </row>
    <row r="53" spans="1:9" ht="15">
      <c r="A53" s="11"/>
      <c r="B53" s="1" t="s">
        <v>142</v>
      </c>
      <c r="C53" s="44">
        <f>(SUM(C40:C41)-C19)/C40</f>
        <v>2.8641773930457535</v>
      </c>
      <c r="D53" s="9"/>
      <c r="E53" s="44">
        <f>(SUM(E40:E41)-E19)/E40</f>
        <v>1.2481790726594422</v>
      </c>
      <c r="F53" s="9"/>
      <c r="G53"/>
      <c r="H53"/>
      <c r="I53"/>
    </row>
    <row r="54" spans="1:6" ht="15">
      <c r="A54" s="7"/>
      <c r="C54" s="9"/>
      <c r="D54" s="9"/>
      <c r="E54" s="9"/>
      <c r="F54" s="9"/>
    </row>
    <row r="55" spans="2:6" ht="15">
      <c r="B55" s="2" t="s">
        <v>143</v>
      </c>
      <c r="D55" s="81"/>
      <c r="E55" s="81"/>
      <c r="F55" s="9"/>
    </row>
    <row r="56" spans="2:6" ht="15">
      <c r="B56" s="2" t="s">
        <v>212</v>
      </c>
      <c r="C56" s="81"/>
      <c r="D56" s="81"/>
      <c r="E56" s="81"/>
      <c r="F56" s="9"/>
    </row>
    <row r="57" spans="3:6" ht="15">
      <c r="C57" s="9"/>
      <c r="D57" s="9"/>
      <c r="E57" s="9"/>
      <c r="F57" s="9"/>
    </row>
    <row r="58" spans="3:6" ht="15">
      <c r="C58" s="9"/>
      <c r="D58" s="9"/>
      <c r="E58" s="9"/>
      <c r="F58" s="9"/>
    </row>
    <row r="59" spans="3:6" ht="15">
      <c r="C59" s="9"/>
      <c r="D59" s="9"/>
      <c r="E59" s="9"/>
      <c r="F59" s="9"/>
    </row>
    <row r="60" spans="3:6" ht="15">
      <c r="C60" s="9"/>
      <c r="D60" s="9"/>
      <c r="E60" s="9"/>
      <c r="F60" s="9"/>
    </row>
    <row r="61" spans="3:6" ht="15">
      <c r="C61" s="9"/>
      <c r="D61" s="9"/>
      <c r="E61" s="9"/>
      <c r="F61" s="9"/>
    </row>
    <row r="62" spans="3:6" ht="15">
      <c r="C62" s="9"/>
      <c r="D62" s="9"/>
      <c r="E62" s="9"/>
      <c r="F62" s="9"/>
    </row>
    <row r="63" spans="3:6" ht="15">
      <c r="C63" s="9"/>
      <c r="D63" s="9"/>
      <c r="E63" s="9"/>
      <c r="F63" s="9"/>
    </row>
    <row r="64" spans="3:6" ht="15">
      <c r="C64" s="9"/>
      <c r="D64" s="9"/>
      <c r="E64" s="9"/>
      <c r="F64" s="9"/>
    </row>
    <row r="65" spans="3:6" ht="15">
      <c r="C65" s="9"/>
      <c r="D65" s="9"/>
      <c r="E65" s="9"/>
      <c r="F65" s="9"/>
    </row>
    <row r="66" spans="3:6" ht="15">
      <c r="C66" s="9"/>
      <c r="D66" s="9"/>
      <c r="E66" s="9"/>
      <c r="F66" s="9"/>
    </row>
    <row r="67" spans="3:6" ht="15">
      <c r="C67" s="9"/>
      <c r="D67" s="9"/>
      <c r="E67" s="9"/>
      <c r="F67" s="9"/>
    </row>
    <row r="68" spans="3:6" ht="15">
      <c r="C68" s="9"/>
      <c r="D68" s="9"/>
      <c r="E68" s="9"/>
      <c r="F68" s="9"/>
    </row>
    <row r="69" spans="3:6" ht="15">
      <c r="C69" s="9"/>
      <c r="D69" s="9"/>
      <c r="E69" s="9"/>
      <c r="F69" s="9"/>
    </row>
    <row r="70" spans="3:6" ht="15">
      <c r="C70" s="9"/>
      <c r="D70" s="9"/>
      <c r="E70" s="9"/>
      <c r="F70" s="9"/>
    </row>
    <row r="71" spans="3:6" ht="15">
      <c r="C71" s="9"/>
      <c r="D71" s="9"/>
      <c r="E71" s="9"/>
      <c r="F71" s="9"/>
    </row>
    <row r="72" spans="3:6" ht="15">
      <c r="C72" s="9"/>
      <c r="D72" s="9"/>
      <c r="E72" s="9"/>
      <c r="F72" s="9"/>
    </row>
    <row r="73" spans="3:6" ht="15">
      <c r="C73" s="9"/>
      <c r="D73" s="9"/>
      <c r="E73" s="9"/>
      <c r="F73" s="9"/>
    </row>
    <row r="74" spans="3:6" ht="15">
      <c r="C74" s="9"/>
      <c r="D74" s="9"/>
      <c r="E74" s="9"/>
      <c r="F74" s="9"/>
    </row>
    <row r="75" spans="3:6" ht="15">
      <c r="C75" s="9"/>
      <c r="D75" s="9"/>
      <c r="E75" s="9"/>
      <c r="F75" s="9"/>
    </row>
    <row r="76" spans="3:6" ht="15">
      <c r="C76" s="9"/>
      <c r="D76" s="9"/>
      <c r="E76" s="9"/>
      <c r="F76" s="9"/>
    </row>
    <row r="77" spans="3:6" ht="15">
      <c r="C77" s="9"/>
      <c r="D77" s="9"/>
      <c r="E77" s="9"/>
      <c r="F77" s="9"/>
    </row>
    <row r="78" spans="3:6" ht="15">
      <c r="C78" s="9"/>
      <c r="D78" s="9"/>
      <c r="E78" s="9"/>
      <c r="F78" s="9"/>
    </row>
    <row r="79" spans="3:6" ht="15">
      <c r="C79" s="9"/>
      <c r="D79" s="9"/>
      <c r="E79" s="9"/>
      <c r="F79" s="9"/>
    </row>
    <row r="80" spans="3:6" ht="15">
      <c r="C80" s="9"/>
      <c r="D80" s="9"/>
      <c r="E80" s="9"/>
      <c r="F80" s="9"/>
    </row>
    <row r="81" spans="3:6" ht="15">
      <c r="C81" s="9"/>
      <c r="D81" s="9"/>
      <c r="E81" s="9"/>
      <c r="F81" s="9"/>
    </row>
    <row r="82" spans="3:6" ht="15">
      <c r="C82" s="9"/>
      <c r="D82" s="9"/>
      <c r="E82" s="9"/>
      <c r="F82" s="9"/>
    </row>
    <row r="83" spans="3:6" ht="15">
      <c r="C83" s="9"/>
      <c r="D83" s="9"/>
      <c r="E83" s="9"/>
      <c r="F83" s="9"/>
    </row>
    <row r="84" spans="3:6" ht="15">
      <c r="C84" s="9"/>
      <c r="D84" s="9"/>
      <c r="E84" s="9"/>
      <c r="F84" s="9"/>
    </row>
    <row r="85" spans="3:6" ht="15">
      <c r="C85" s="9"/>
      <c r="D85" s="9"/>
      <c r="E85" s="9"/>
      <c r="F85" s="9"/>
    </row>
    <row r="86" spans="3:6" ht="15">
      <c r="C86" s="9"/>
      <c r="D86" s="9"/>
      <c r="E86" s="9"/>
      <c r="F86" s="9"/>
    </row>
    <row r="87" spans="3:6" ht="15">
      <c r="C87" s="9"/>
      <c r="D87" s="9"/>
      <c r="E87" s="9"/>
      <c r="F87" s="9"/>
    </row>
    <row r="88" spans="3:6" ht="15">
      <c r="C88" s="9"/>
      <c r="D88" s="9"/>
      <c r="E88" s="9"/>
      <c r="F88" s="9"/>
    </row>
    <row r="89" spans="3:6" ht="15">
      <c r="C89" s="9"/>
      <c r="D89" s="9"/>
      <c r="E89" s="9"/>
      <c r="F89" s="9"/>
    </row>
    <row r="90" spans="3:6" ht="15">
      <c r="C90" s="9"/>
      <c r="D90" s="9"/>
      <c r="E90" s="9"/>
      <c r="F90" s="9"/>
    </row>
    <row r="91" spans="3:6" ht="15">
      <c r="C91" s="9"/>
      <c r="D91" s="9"/>
      <c r="E91" s="9"/>
      <c r="F91" s="9"/>
    </row>
    <row r="92" spans="3:6" ht="15">
      <c r="C92" s="9"/>
      <c r="D92" s="9"/>
      <c r="E92" s="9"/>
      <c r="F92" s="9"/>
    </row>
    <row r="93" spans="3:6" ht="15">
      <c r="C93" s="9"/>
      <c r="D93" s="9"/>
      <c r="E93" s="9"/>
      <c r="F93" s="9"/>
    </row>
    <row r="94" spans="3:6" ht="15">
      <c r="C94" s="9"/>
      <c r="D94" s="9"/>
      <c r="E94" s="9"/>
      <c r="F94" s="9"/>
    </row>
    <row r="95" spans="3:6" ht="15">
      <c r="C95" s="9"/>
      <c r="D95" s="9"/>
      <c r="E95" s="9"/>
      <c r="F95" s="9"/>
    </row>
    <row r="96" spans="3:6" ht="15">
      <c r="C96" s="9"/>
      <c r="D96" s="9"/>
      <c r="E96" s="9"/>
      <c r="F96" s="9"/>
    </row>
    <row r="97" spans="3:6" ht="15">
      <c r="C97" s="9"/>
      <c r="D97" s="9"/>
      <c r="E97" s="9"/>
      <c r="F97" s="9"/>
    </row>
    <row r="98" spans="3:6" ht="15">
      <c r="C98" s="9"/>
      <c r="D98" s="9"/>
      <c r="E98" s="9"/>
      <c r="F98" s="9"/>
    </row>
    <row r="99" spans="3:6" ht="15">
      <c r="C99" s="9"/>
      <c r="D99" s="9"/>
      <c r="E99" s="9"/>
      <c r="F99" s="9"/>
    </row>
    <row r="100" spans="3:6" ht="15">
      <c r="C100" s="9"/>
      <c r="D100" s="9"/>
      <c r="E100" s="9"/>
      <c r="F100" s="9"/>
    </row>
    <row r="101" spans="3:6" ht="15">
      <c r="C101" s="9"/>
      <c r="D101" s="9"/>
      <c r="E101" s="9"/>
      <c r="F101" s="9"/>
    </row>
    <row r="102" spans="3:6" ht="15">
      <c r="C102" s="9"/>
      <c r="D102" s="9"/>
      <c r="E102" s="9"/>
      <c r="F102" s="9"/>
    </row>
    <row r="103" spans="3:6" ht="15">
      <c r="C103" s="9"/>
      <c r="D103" s="9"/>
      <c r="E103" s="9"/>
      <c r="F103" s="9"/>
    </row>
    <row r="104" spans="3:6" ht="15">
      <c r="C104" s="9"/>
      <c r="D104" s="9"/>
      <c r="E104" s="9"/>
      <c r="F104" s="9"/>
    </row>
    <row r="105" spans="3:6" ht="15">
      <c r="C105" s="9"/>
      <c r="D105" s="9"/>
      <c r="E105" s="9"/>
      <c r="F105" s="9"/>
    </row>
    <row r="106" spans="3:6" ht="15">
      <c r="C106" s="9"/>
      <c r="D106" s="9"/>
      <c r="E106" s="9"/>
      <c r="F106" s="9"/>
    </row>
    <row r="107" spans="3:6" ht="15">
      <c r="C107" s="9"/>
      <c r="D107" s="9"/>
      <c r="E107" s="9"/>
      <c r="F107" s="9"/>
    </row>
    <row r="108" spans="3:6" ht="15">
      <c r="C108" s="9"/>
      <c r="D108" s="9"/>
      <c r="E108" s="9"/>
      <c r="F108" s="9"/>
    </row>
    <row r="109" spans="3:6" ht="15">
      <c r="C109" s="9"/>
      <c r="D109" s="9"/>
      <c r="E109" s="9"/>
      <c r="F109" s="9"/>
    </row>
    <row r="110" spans="3:6" ht="15">
      <c r="C110" s="9"/>
      <c r="D110" s="9"/>
      <c r="E110" s="9"/>
      <c r="F110" s="9"/>
    </row>
    <row r="111" spans="3:6" ht="15">
      <c r="C111" s="9"/>
      <c r="D111" s="9"/>
      <c r="E111" s="9"/>
      <c r="F111" s="9"/>
    </row>
    <row r="112" spans="3:6" ht="15">
      <c r="C112" s="9"/>
      <c r="D112" s="9"/>
      <c r="E112" s="9"/>
      <c r="F112" s="9"/>
    </row>
    <row r="113" spans="3:6" ht="15">
      <c r="C113" s="9"/>
      <c r="D113" s="9"/>
      <c r="E113" s="9"/>
      <c r="F113" s="9"/>
    </row>
    <row r="114" spans="3:6" ht="15">
      <c r="C114" s="9"/>
      <c r="D114" s="9"/>
      <c r="E114" s="9"/>
      <c r="F114" s="9"/>
    </row>
    <row r="115" spans="3:6" ht="15">
      <c r="C115" s="9"/>
      <c r="D115" s="9"/>
      <c r="E115" s="9"/>
      <c r="F115" s="9"/>
    </row>
    <row r="116" spans="3:6" ht="15">
      <c r="C116" s="9"/>
      <c r="D116" s="9"/>
      <c r="E116" s="9"/>
      <c r="F116" s="9"/>
    </row>
    <row r="117" spans="3:6" ht="15">
      <c r="C117" s="9"/>
      <c r="D117" s="9"/>
      <c r="E117" s="9"/>
      <c r="F117" s="9"/>
    </row>
    <row r="118" spans="3:6" ht="15">
      <c r="C118" s="9"/>
      <c r="D118" s="9"/>
      <c r="E118" s="9"/>
      <c r="F118" s="9"/>
    </row>
    <row r="119" spans="3:6" ht="15">
      <c r="C119" s="9"/>
      <c r="D119" s="9"/>
      <c r="E119" s="9"/>
      <c r="F119" s="9"/>
    </row>
    <row r="120" spans="3:6" ht="15">
      <c r="C120" s="9"/>
      <c r="D120" s="9"/>
      <c r="E120" s="9"/>
      <c r="F120" s="9"/>
    </row>
    <row r="121" spans="3:5" ht="15">
      <c r="C121" s="15"/>
      <c r="D121" s="15"/>
      <c r="E121" s="15"/>
    </row>
    <row r="122" spans="3:5" ht="15">
      <c r="C122" s="15"/>
      <c r="D122" s="15"/>
      <c r="E122" s="15"/>
    </row>
    <row r="123" spans="3:5" ht="15">
      <c r="C123" s="15"/>
      <c r="D123" s="15"/>
      <c r="E123" s="15"/>
    </row>
    <row r="124" spans="3:5" ht="15">
      <c r="C124" s="15"/>
      <c r="D124" s="15"/>
      <c r="E124" s="15"/>
    </row>
    <row r="125" spans="3:5" ht="15">
      <c r="C125" s="15"/>
      <c r="D125" s="15"/>
      <c r="E125" s="15"/>
    </row>
    <row r="126" spans="3:5" ht="15">
      <c r="C126" s="15"/>
      <c r="D126" s="15"/>
      <c r="E126" s="15"/>
    </row>
  </sheetData>
  <mergeCells count="1">
    <mergeCell ref="A4:E4"/>
  </mergeCells>
  <printOptions/>
  <pageMargins left="0.984251968503937" right="0.2362204724409449" top="0.5118110236220472" bottom="0.46850393700787396" header="0.5118110236220472" footer="0.35433070866141736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58"/>
  <sheetViews>
    <sheetView zoomScale="75" zoomScaleNormal="75" workbookViewId="0" topLeftCell="A1">
      <selection activeCell="D17" sqref="D17"/>
    </sheetView>
  </sheetViews>
  <sheetFormatPr defaultColWidth="9.140625" defaultRowHeight="12.75"/>
  <cols>
    <col min="1" max="1" width="5.7109375" style="36" customWidth="1"/>
    <col min="2" max="2" width="45.7109375" style="36" customWidth="1"/>
    <col min="3" max="3" width="1.7109375" style="36" customWidth="1"/>
    <col min="4" max="4" width="17.140625" style="36" customWidth="1"/>
    <col min="5" max="5" width="5.7109375" style="36" customWidth="1"/>
    <col min="6" max="6" width="17.140625" style="36" customWidth="1"/>
    <col min="7" max="7" width="14.28125" style="36" bestFit="1" customWidth="1"/>
    <col min="8" max="8" width="9.140625" style="36" customWidth="1"/>
    <col min="9" max="10" width="13.8515625" style="36" bestFit="1" customWidth="1"/>
    <col min="11" max="16384" width="9.140625" style="36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1" t="s">
        <v>231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89" t="s">
        <v>233</v>
      </c>
      <c r="C4" s="90"/>
      <c r="D4" s="90"/>
      <c r="E4" s="90"/>
      <c r="F4" s="90"/>
      <c r="G4" s="2"/>
      <c r="H4" s="2"/>
      <c r="I4" s="2"/>
      <c r="J4" s="2"/>
      <c r="K4" s="2"/>
      <c r="L4" s="2"/>
      <c r="M4" s="2"/>
    </row>
    <row r="5" spans="1:13" ht="15">
      <c r="A5" s="2"/>
      <c r="B5" s="16" t="s">
        <v>225</v>
      </c>
      <c r="C5" s="20"/>
      <c r="D5" s="20"/>
      <c r="E5" s="20"/>
      <c r="F5" s="20"/>
      <c r="G5" s="2"/>
      <c r="H5" s="2"/>
      <c r="I5" s="2"/>
      <c r="J5" s="2"/>
      <c r="K5" s="2"/>
      <c r="L5" s="2"/>
      <c r="M5" s="2"/>
    </row>
    <row r="6" spans="1:13" ht="15">
      <c r="A6" s="2"/>
      <c r="B6" s="3"/>
      <c r="C6" s="7"/>
      <c r="D6" s="7"/>
      <c r="E6" s="7"/>
      <c r="F6" s="64"/>
      <c r="G6" s="2"/>
      <c r="H6" s="2"/>
      <c r="I6" s="2"/>
      <c r="J6" s="2"/>
      <c r="K6" s="2"/>
      <c r="L6" s="2"/>
      <c r="M6" s="2"/>
    </row>
    <row r="7" spans="1:13" ht="15">
      <c r="A7" s="2"/>
      <c r="B7" s="2"/>
      <c r="C7" s="2"/>
      <c r="D7" s="37" t="s">
        <v>173</v>
      </c>
      <c r="E7" s="37"/>
      <c r="F7" s="65" t="s">
        <v>148</v>
      </c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37" t="s">
        <v>226</v>
      </c>
      <c r="E8" s="37"/>
      <c r="F8" s="65" t="s">
        <v>226</v>
      </c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37" t="s">
        <v>227</v>
      </c>
      <c r="E9" s="37"/>
      <c r="F9" s="37" t="s">
        <v>227</v>
      </c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4" t="s">
        <v>11</v>
      </c>
      <c r="E10" s="7"/>
      <c r="F10" s="66" t="s">
        <v>11</v>
      </c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38"/>
      <c r="E11" s="2"/>
      <c r="F11" s="38"/>
      <c r="G11" s="2"/>
      <c r="H11" s="2"/>
      <c r="I11" s="2"/>
      <c r="J11" s="2"/>
      <c r="K11" s="2"/>
      <c r="L11" s="2"/>
      <c r="M11" s="2"/>
    </row>
    <row r="12" spans="1:13" ht="15">
      <c r="A12" s="2"/>
      <c r="B12" s="1" t="s">
        <v>106</v>
      </c>
      <c r="C12" s="2"/>
      <c r="D12" s="38"/>
      <c r="E12" s="2"/>
      <c r="F12" s="38"/>
      <c r="G12" s="2"/>
      <c r="H12" s="2"/>
      <c r="I12" s="2"/>
      <c r="J12" s="2"/>
      <c r="K12" s="2"/>
      <c r="L12" s="2"/>
      <c r="M12" s="2"/>
    </row>
    <row r="13" spans="1:13" ht="15">
      <c r="A13" s="2"/>
      <c r="B13" s="2" t="s">
        <v>150</v>
      </c>
      <c r="C13" s="40"/>
      <c r="D13" s="51">
        <v>-19983</v>
      </c>
      <c r="E13" s="52"/>
      <c r="F13" s="51">
        <v>6109</v>
      </c>
      <c r="G13"/>
      <c r="H13" s="2"/>
      <c r="I13" s="2"/>
      <c r="J13" s="2"/>
      <c r="K13" s="2"/>
      <c r="L13" s="2"/>
      <c r="M13" s="2"/>
    </row>
    <row r="14" spans="1:13" ht="15">
      <c r="A14" s="2"/>
      <c r="B14" s="2"/>
      <c r="C14" s="40"/>
      <c r="D14" s="52"/>
      <c r="E14" s="52"/>
      <c r="F14" s="52"/>
      <c r="G14"/>
      <c r="H14" s="2"/>
      <c r="I14" s="2"/>
      <c r="J14" s="2"/>
      <c r="K14" s="2"/>
      <c r="L14" s="2"/>
      <c r="M14" s="2"/>
    </row>
    <row r="15" spans="1:13" ht="15">
      <c r="A15" s="2"/>
      <c r="B15" s="1" t="s">
        <v>107</v>
      </c>
      <c r="C15" s="40"/>
      <c r="D15" s="52"/>
      <c r="E15" s="52"/>
      <c r="F15" s="52"/>
      <c r="G15"/>
      <c r="H15" s="2"/>
      <c r="I15" s="2"/>
      <c r="J15" s="2"/>
      <c r="K15" s="2"/>
      <c r="L15" s="2"/>
      <c r="M15" s="2"/>
    </row>
    <row r="16" spans="1:13" ht="15">
      <c r="A16" s="2"/>
      <c r="B16" s="2" t="s">
        <v>108</v>
      </c>
      <c r="C16" s="40"/>
      <c r="D16" s="51">
        <f>4850+2000+5000+16000-120000+120000+1760-858</f>
        <v>28752</v>
      </c>
      <c r="E16" s="51"/>
      <c r="F16" s="51">
        <v>4805</v>
      </c>
      <c r="G16"/>
      <c r="H16" s="2"/>
      <c r="I16" s="2"/>
      <c r="J16" s="2"/>
      <c r="K16" s="2"/>
      <c r="L16" s="2"/>
      <c r="M16" s="2"/>
    </row>
    <row r="17" spans="1:13" ht="15">
      <c r="A17" s="2"/>
      <c r="B17" s="2" t="s">
        <v>109</v>
      </c>
      <c r="C17" s="40"/>
      <c r="D17" s="51">
        <v>5900</v>
      </c>
      <c r="E17" s="51"/>
      <c r="F17" s="51">
        <v>0</v>
      </c>
      <c r="G17"/>
      <c r="H17" s="2"/>
      <c r="I17" s="2"/>
      <c r="J17" s="2"/>
      <c r="K17" s="2"/>
      <c r="L17" s="2"/>
      <c r="M17" s="2"/>
    </row>
    <row r="18" spans="1:13" ht="15">
      <c r="A18" s="2"/>
      <c r="B18" s="2"/>
      <c r="C18" s="40"/>
      <c r="D18" s="72"/>
      <c r="E18" s="51"/>
      <c r="F18" s="72"/>
      <c r="G18"/>
      <c r="H18" s="2"/>
      <c r="I18" s="2"/>
      <c r="J18" s="2"/>
      <c r="K18" s="2"/>
      <c r="L18" s="2"/>
      <c r="M18" s="2"/>
    </row>
    <row r="19" spans="1:13" ht="15">
      <c r="A19" s="2"/>
      <c r="B19" s="2" t="s">
        <v>110</v>
      </c>
      <c r="C19" s="40"/>
      <c r="D19" s="51">
        <f>D13+D16+D17</f>
        <v>14669</v>
      </c>
      <c r="E19" s="51"/>
      <c r="F19" s="51">
        <f>F13+F16+F17</f>
        <v>10914</v>
      </c>
      <c r="G19"/>
      <c r="H19" s="2"/>
      <c r="I19" s="2"/>
      <c r="J19" s="2"/>
      <c r="K19" s="2"/>
      <c r="L19" s="2"/>
      <c r="M19" s="2"/>
    </row>
    <row r="20" spans="1:13" ht="15">
      <c r="A20" s="2"/>
      <c r="B20" s="2" t="s">
        <v>111</v>
      </c>
      <c r="C20" s="40"/>
      <c r="D20" s="73"/>
      <c r="E20" s="51"/>
      <c r="F20" s="73"/>
      <c r="G20"/>
      <c r="H20" s="2"/>
      <c r="I20" s="2"/>
      <c r="J20" s="2"/>
      <c r="K20" s="2"/>
      <c r="L20" s="2"/>
      <c r="M20" s="2"/>
    </row>
    <row r="21" spans="1:13" ht="15">
      <c r="A21" s="2"/>
      <c r="B21" s="2"/>
      <c r="C21" s="40"/>
      <c r="D21" s="51"/>
      <c r="E21" s="51"/>
      <c r="F21" s="51"/>
      <c r="G21"/>
      <c r="H21" s="2"/>
      <c r="I21" s="2"/>
      <c r="J21" s="2"/>
      <c r="K21" s="2"/>
      <c r="L21" s="2"/>
      <c r="M21" s="2"/>
    </row>
    <row r="22" spans="1:13" ht="15">
      <c r="A22" s="2"/>
      <c r="B22" s="1" t="s">
        <v>112</v>
      </c>
      <c r="C22" s="40"/>
      <c r="D22" s="51"/>
      <c r="E22" s="51"/>
      <c r="F22" s="51"/>
      <c r="G22"/>
      <c r="H22" s="2"/>
      <c r="I22" s="2"/>
      <c r="J22" s="2"/>
      <c r="K22" s="2"/>
      <c r="L22" s="2"/>
      <c r="M22" s="2"/>
    </row>
    <row r="23" spans="1:13" ht="15">
      <c r="A23" s="2"/>
      <c r="B23" s="2" t="s">
        <v>113</v>
      </c>
      <c r="C23" s="40"/>
      <c r="D23" s="39">
        <f>-(16000+26950-38566+27451+7000-32461)</f>
        <v>-6374</v>
      </c>
      <c r="E23" s="51"/>
      <c r="F23" s="51">
        <v>652</v>
      </c>
      <c r="G23"/>
      <c r="H23" s="2"/>
      <c r="I23" s="2"/>
      <c r="J23" s="2"/>
      <c r="K23" s="2"/>
      <c r="L23" s="2"/>
      <c r="M23" s="2"/>
    </row>
    <row r="24" spans="1:13" ht="15">
      <c r="A24" s="2"/>
      <c r="B24" s="2" t="s">
        <v>114</v>
      </c>
      <c r="C24" s="40"/>
      <c r="D24" s="39">
        <v>5034</v>
      </c>
      <c r="E24" s="51"/>
      <c r="F24" s="51">
        <v>-1038</v>
      </c>
      <c r="G24"/>
      <c r="H24" s="2"/>
      <c r="I24" s="2"/>
      <c r="J24" s="2"/>
      <c r="K24" s="2"/>
      <c r="L24" s="2"/>
      <c r="M24" s="2"/>
    </row>
    <row r="25" spans="1:13" ht="15">
      <c r="A25" s="2"/>
      <c r="B25" s="2" t="s">
        <v>182</v>
      </c>
      <c r="C25" s="40"/>
      <c r="D25" s="72">
        <f>-5900-100</f>
        <v>-6000</v>
      </c>
      <c r="E25" s="51"/>
      <c r="F25" s="72">
        <v>-1159</v>
      </c>
      <c r="G25"/>
      <c r="H25" s="2"/>
      <c r="I25" s="2"/>
      <c r="J25" s="2"/>
      <c r="K25" s="2"/>
      <c r="L25" s="2"/>
      <c r="M25" s="2"/>
    </row>
    <row r="26" spans="1:13" ht="15">
      <c r="A26" s="2"/>
      <c r="B26" s="2" t="s">
        <v>115</v>
      </c>
      <c r="C26" s="40"/>
      <c r="D26" s="51">
        <f>D19+D23+D24+D25</f>
        <v>7329</v>
      </c>
      <c r="E26" s="51"/>
      <c r="F26" s="51">
        <f>F19+F23+F24+F25</f>
        <v>9369</v>
      </c>
      <c r="G26"/>
      <c r="H26" s="2"/>
      <c r="I26" s="2"/>
      <c r="J26" s="2"/>
      <c r="K26" s="2"/>
      <c r="L26" s="2"/>
      <c r="M26" s="2"/>
    </row>
    <row r="27" spans="1:13" ht="15">
      <c r="A27" s="2"/>
      <c r="B27" s="2"/>
      <c r="C27" s="40"/>
      <c r="D27" s="51"/>
      <c r="E27" s="51"/>
      <c r="F27" s="51"/>
      <c r="G27"/>
      <c r="H27" s="2"/>
      <c r="I27" s="2"/>
      <c r="J27" s="2"/>
      <c r="K27" s="2"/>
      <c r="L27" s="2"/>
      <c r="M27" s="2"/>
    </row>
    <row r="28" spans="1:13" ht="15">
      <c r="A28" s="2"/>
      <c r="B28" s="1" t="s">
        <v>131</v>
      </c>
      <c r="C28" s="40"/>
      <c r="D28" s="51"/>
      <c r="E28" s="51"/>
      <c r="F28" s="51"/>
      <c r="G28"/>
      <c r="H28" s="2"/>
      <c r="I28" s="2"/>
      <c r="J28" s="2"/>
      <c r="K28" s="2"/>
      <c r="L28" s="2"/>
      <c r="M28" s="2"/>
    </row>
    <row r="29" spans="1:13" ht="15">
      <c r="A29" s="2"/>
      <c r="B29" s="2" t="s">
        <v>132</v>
      </c>
      <c r="C29" s="40"/>
      <c r="D29" s="51">
        <v>0</v>
      </c>
      <c r="E29" s="51"/>
      <c r="F29" s="51">
        <v>0</v>
      </c>
      <c r="G29"/>
      <c r="H29" s="2"/>
      <c r="I29" s="2"/>
      <c r="J29" s="2"/>
      <c r="K29" s="2"/>
      <c r="L29" s="2"/>
      <c r="M29" s="2"/>
    </row>
    <row r="30" spans="1:13" ht="15">
      <c r="A30" s="2"/>
      <c r="B30" s="2" t="s">
        <v>133</v>
      </c>
      <c r="C30" s="40"/>
      <c r="D30" s="51">
        <f>-(226382-120000+4850-110155)</f>
        <v>-1077</v>
      </c>
      <c r="E30" s="51"/>
      <c r="F30" s="51">
        <v>-1945</v>
      </c>
      <c r="G30"/>
      <c r="H30"/>
      <c r="I30" s="2"/>
      <c r="J30" s="2"/>
      <c r="K30" s="2"/>
      <c r="L30" s="2"/>
      <c r="M30" s="2"/>
    </row>
    <row r="31" spans="1:13" ht="15">
      <c r="A31" s="2"/>
      <c r="B31" s="2"/>
      <c r="C31" s="40"/>
      <c r="D31" s="51"/>
      <c r="E31" s="51"/>
      <c r="F31" s="51"/>
      <c r="G31"/>
      <c r="H31" s="2"/>
      <c r="I31" s="2"/>
      <c r="J31" s="2"/>
      <c r="K31" s="2"/>
      <c r="L31" s="2"/>
      <c r="M31" s="2"/>
    </row>
    <row r="32" spans="1:13" ht="15">
      <c r="A32" s="2"/>
      <c r="B32" s="1" t="s">
        <v>116</v>
      </c>
      <c r="C32" s="40"/>
      <c r="D32" s="51"/>
      <c r="E32" s="51"/>
      <c r="F32" s="51"/>
      <c r="G32"/>
      <c r="H32" s="2"/>
      <c r="I32" s="2"/>
      <c r="J32" s="2"/>
      <c r="K32" s="2"/>
      <c r="L32" s="2"/>
      <c r="M32" s="2"/>
    </row>
    <row r="33" spans="1:13" ht="15">
      <c r="A33" s="2"/>
      <c r="B33" s="2" t="s">
        <v>117</v>
      </c>
      <c r="C33" s="40"/>
      <c r="D33" s="51">
        <v>0</v>
      </c>
      <c r="E33" s="51"/>
      <c r="F33" s="51">
        <v>0</v>
      </c>
      <c r="G33"/>
      <c r="H33" s="2"/>
      <c r="I33" s="2"/>
      <c r="J33" s="2"/>
      <c r="K33" s="2"/>
      <c r="L33" s="2"/>
      <c r="M33" s="2"/>
    </row>
    <row r="34" spans="1:13" ht="15">
      <c r="A34" s="2"/>
      <c r="B34" s="2" t="s">
        <v>118</v>
      </c>
      <c r="C34" s="40"/>
      <c r="D34" s="51">
        <f>-5269</f>
        <v>-5269</v>
      </c>
      <c r="E34" s="51"/>
      <c r="F34" s="51">
        <v>-2369</v>
      </c>
      <c r="G34"/>
      <c r="H34" s="2"/>
      <c r="I34" s="2"/>
      <c r="J34" s="2"/>
      <c r="K34" s="2"/>
      <c r="L34" s="2"/>
      <c r="M34" s="2"/>
    </row>
    <row r="35" spans="1:13" ht="15">
      <c r="A35" s="2"/>
      <c r="B35" s="2" t="s">
        <v>130</v>
      </c>
      <c r="C35" s="40"/>
      <c r="D35" s="51">
        <v>0</v>
      </c>
      <c r="E35" s="51"/>
      <c r="F35" s="51">
        <v>0</v>
      </c>
      <c r="G35"/>
      <c r="H35" s="2"/>
      <c r="I35" s="2"/>
      <c r="J35" s="2"/>
      <c r="K35" s="2"/>
      <c r="L35" s="2"/>
      <c r="M35" s="2"/>
    </row>
    <row r="36" spans="1:13" ht="15">
      <c r="A36" s="2"/>
      <c r="B36" s="2"/>
      <c r="C36" s="40"/>
      <c r="D36" s="72"/>
      <c r="E36" s="51"/>
      <c r="F36" s="72"/>
      <c r="G36"/>
      <c r="H36" s="2"/>
      <c r="I36" s="2"/>
      <c r="J36" s="2"/>
      <c r="K36" s="2"/>
      <c r="L36" s="2"/>
      <c r="M36" s="2"/>
    </row>
    <row r="37" spans="1:13" ht="15">
      <c r="A37" s="2"/>
      <c r="B37" s="2" t="s">
        <v>119</v>
      </c>
      <c r="C37" s="40"/>
      <c r="D37" s="51">
        <f>D26+D29+D30+D33+D34+D35</f>
        <v>983</v>
      </c>
      <c r="E37" s="51"/>
      <c r="F37" s="51">
        <f>F26+F29+F30+F33+F34+F35</f>
        <v>5055</v>
      </c>
      <c r="H37" s="2"/>
      <c r="I37" s="2"/>
      <c r="J37" s="2"/>
      <c r="K37" s="2"/>
      <c r="L37" s="2"/>
      <c r="M37" s="2"/>
    </row>
    <row r="38" spans="1:13" ht="15">
      <c r="A38" s="2"/>
      <c r="C38" s="40"/>
      <c r="D38" s="51"/>
      <c r="E38" s="51"/>
      <c r="F38" s="51"/>
      <c r="G38"/>
      <c r="H38" s="2"/>
      <c r="I38" s="2"/>
      <c r="J38" s="2"/>
      <c r="K38" s="2"/>
      <c r="L38" s="2"/>
      <c r="M38" s="2"/>
    </row>
    <row r="39" spans="1:13" ht="15">
      <c r="A39" s="2"/>
      <c r="B39" s="2" t="s">
        <v>120</v>
      </c>
      <c r="C39" s="40"/>
      <c r="D39" s="53"/>
      <c r="E39" s="53"/>
      <c r="F39" s="53"/>
      <c r="G39"/>
      <c r="H39" s="2"/>
      <c r="I39" s="2"/>
      <c r="J39" s="2"/>
      <c r="K39" s="2"/>
      <c r="L39" s="2"/>
      <c r="M39" s="2"/>
    </row>
    <row r="40" spans="1:13" ht="15">
      <c r="A40" s="2"/>
      <c r="B40" s="2" t="s">
        <v>121</v>
      </c>
      <c r="C40" s="40"/>
      <c r="D40" s="74">
        <v>-35306</v>
      </c>
      <c r="E40" s="53"/>
      <c r="F40" s="74">
        <v>-45443</v>
      </c>
      <c r="G40"/>
      <c r="H40" s="2"/>
      <c r="I40" s="2"/>
      <c r="J40" s="2"/>
      <c r="K40" s="2"/>
      <c r="L40" s="2"/>
      <c r="M40" s="2"/>
    </row>
    <row r="41" spans="1:13" ht="15">
      <c r="A41" s="2"/>
      <c r="B41" s="2"/>
      <c r="C41" s="40"/>
      <c r="D41" s="53"/>
      <c r="E41" s="53"/>
      <c r="F41" s="53"/>
      <c r="G41"/>
      <c r="H41" s="2"/>
      <c r="I41" s="2"/>
      <c r="J41" s="2"/>
      <c r="K41" s="2"/>
      <c r="L41" s="2"/>
      <c r="M41" s="2"/>
    </row>
    <row r="42" spans="1:13" ht="15">
      <c r="A42" s="2"/>
      <c r="B42" s="2" t="s">
        <v>122</v>
      </c>
      <c r="C42" s="40"/>
      <c r="D42" s="53"/>
      <c r="E42" s="53"/>
      <c r="F42" s="53"/>
      <c r="G42"/>
      <c r="H42" s="2"/>
      <c r="I42" s="2"/>
      <c r="J42" s="2"/>
      <c r="K42" s="2"/>
      <c r="L42" s="2"/>
      <c r="M42" s="2"/>
    </row>
    <row r="43" spans="1:13" ht="15.75" thickBot="1">
      <c r="A43" s="2"/>
      <c r="B43" s="2" t="s">
        <v>123</v>
      </c>
      <c r="C43" s="40"/>
      <c r="D43" s="75">
        <f>D37+D40</f>
        <v>-34323</v>
      </c>
      <c r="E43" s="82"/>
      <c r="F43" s="75">
        <f>F37+F40</f>
        <v>-40388</v>
      </c>
      <c r="G43"/>
      <c r="H43" s="2"/>
      <c r="I43" s="27"/>
      <c r="J43" s="2"/>
      <c r="K43" s="2"/>
      <c r="L43" s="2"/>
      <c r="M43" s="2"/>
    </row>
    <row r="44" spans="1:13" ht="15.75" thickTop="1">
      <c r="A44" s="2"/>
      <c r="B44" s="2"/>
      <c r="C44" s="40"/>
      <c r="D44" s="53"/>
      <c r="E44" s="53"/>
      <c r="F44" s="53"/>
      <c r="G44"/>
      <c r="H44" s="2"/>
      <c r="I44" s="2"/>
      <c r="J44" s="2"/>
      <c r="K44" s="2"/>
      <c r="L44" s="2"/>
      <c r="M44" s="2"/>
    </row>
    <row r="45" spans="1:13" ht="15">
      <c r="A45" s="2"/>
      <c r="B45" s="2"/>
      <c r="C45" s="40"/>
      <c r="D45" s="53"/>
      <c r="E45" s="53"/>
      <c r="F45" s="53"/>
      <c r="G45"/>
      <c r="H45" s="2"/>
      <c r="I45" s="22"/>
      <c r="J45" s="2"/>
      <c r="K45" s="2"/>
      <c r="L45" s="2"/>
      <c r="M45" s="2"/>
    </row>
    <row r="46" spans="1:13" ht="15">
      <c r="A46" s="2"/>
      <c r="B46" s="2" t="s">
        <v>144</v>
      </c>
      <c r="C46" s="40"/>
      <c r="D46" s="53"/>
      <c r="E46" s="53"/>
      <c r="F46" s="53"/>
      <c r="G46"/>
      <c r="H46" s="2"/>
      <c r="I46" s="2"/>
      <c r="J46" s="2"/>
      <c r="K46" s="2"/>
      <c r="L46" s="2"/>
      <c r="M46" s="2"/>
    </row>
    <row r="47" spans="1:13" ht="15">
      <c r="A47" s="2"/>
      <c r="B47" s="2" t="s">
        <v>213</v>
      </c>
      <c r="C47" s="40"/>
      <c r="D47" s="53"/>
      <c r="E47" s="53"/>
      <c r="F47" s="53"/>
      <c r="G47"/>
      <c r="H47" s="2"/>
      <c r="I47" s="2"/>
      <c r="J47" s="2"/>
      <c r="K47" s="2"/>
      <c r="L47" s="2"/>
      <c r="M47" s="2"/>
    </row>
    <row r="48" spans="1:13" ht="15">
      <c r="A48" s="2"/>
      <c r="B48" s="2"/>
      <c r="C48" s="40"/>
      <c r="D48" s="40"/>
      <c r="E48" s="40"/>
      <c r="F48" s="40"/>
      <c r="G48"/>
      <c r="H48" s="2"/>
      <c r="I48" s="2"/>
      <c r="J48" s="2"/>
      <c r="K48" s="2"/>
      <c r="L48" s="2"/>
      <c r="M48" s="2"/>
    </row>
    <row r="49" spans="1:13" ht="15">
      <c r="A49" s="2"/>
      <c r="B49" s="2"/>
      <c r="C49" s="40"/>
      <c r="D49" s="40"/>
      <c r="E49" s="40"/>
      <c r="F49" s="40"/>
      <c r="G49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</row>
    <row r="2007" spans="1:13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</row>
    <row r="2008" spans="1:13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</row>
    <row r="2009" spans="1:13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</row>
    <row r="2010" spans="1:13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</row>
    <row r="2011" spans="1:13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</row>
    <row r="2012" spans="1:13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</row>
    <row r="2013" spans="1:13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</row>
    <row r="2014" spans="1:13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</row>
    <row r="2015" spans="1:13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</row>
    <row r="2016" spans="1:13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</row>
    <row r="2017" spans="1:13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</row>
    <row r="2018" spans="1:13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</row>
    <row r="2019" spans="1:13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</row>
    <row r="2020" spans="1:13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</row>
    <row r="2021" spans="1:13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</row>
    <row r="2022" spans="1:13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</row>
    <row r="2023" spans="1:13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</row>
    <row r="2024" spans="1:13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</row>
    <row r="2025" spans="1:13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</row>
    <row r="2026" spans="1:13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</row>
    <row r="2027" spans="1:13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</row>
    <row r="2028" spans="1:13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</row>
    <row r="2029" spans="1:13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</row>
    <row r="2030" spans="1:13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</row>
    <row r="2031" spans="1:13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</row>
    <row r="2032" spans="1:13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</row>
    <row r="2033" spans="1:13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</row>
    <row r="2034" spans="1:13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</row>
    <row r="2035" spans="1:13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</row>
    <row r="2036" spans="1:13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</row>
    <row r="2037" spans="1:13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</row>
    <row r="2038" spans="1:13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</row>
    <row r="2039" spans="1:13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</row>
    <row r="2040" spans="1:13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</row>
    <row r="2041" spans="1:13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</row>
    <row r="2042" spans="1:13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</row>
    <row r="2043" spans="1:13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</row>
    <row r="2044" spans="1:13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</row>
    <row r="2046" spans="1:13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</row>
    <row r="2047" spans="1:13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</row>
    <row r="2048" spans="1:13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</row>
    <row r="2049" spans="1:13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</row>
    <row r="2050" spans="1:13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</row>
    <row r="2051" spans="1:13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</row>
    <row r="2052" spans="1:13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</row>
    <row r="2053" spans="1:13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</row>
    <row r="2054" spans="1:13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</row>
    <row r="2056" spans="1:13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</row>
    <row r="2057" spans="1:13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</row>
    <row r="2058" spans="1:13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</row>
    <row r="2059" spans="1:13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</row>
    <row r="2060" spans="1:13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</row>
    <row r="2061" spans="1:13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</row>
    <row r="2062" spans="1:13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</row>
    <row r="2063" spans="1:13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</row>
    <row r="2064" spans="1:13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</row>
    <row r="2065" spans="1:13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</row>
    <row r="2066" spans="1:13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</row>
    <row r="2067" spans="1:13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</row>
    <row r="2068" spans="1:13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</row>
    <row r="2069" spans="1:13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</row>
    <row r="2070" spans="1:13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</row>
    <row r="2071" spans="1:13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</row>
    <row r="2072" spans="1:13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</row>
    <row r="2073" spans="1:13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</row>
    <row r="2074" spans="1:13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</row>
    <row r="2075" spans="1:13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</row>
    <row r="2076" spans="1:13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</row>
    <row r="2077" spans="1:13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</row>
    <row r="2078" spans="1:13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</row>
    <row r="2079" spans="1:13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</row>
    <row r="2080" spans="1:13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</row>
    <row r="2081" spans="1:13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</row>
    <row r="2083" spans="1:13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</row>
    <row r="2084" spans="1:13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</row>
    <row r="2085" spans="1:13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</row>
    <row r="2086" spans="1:13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</row>
    <row r="2087" spans="1:13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</row>
    <row r="2088" spans="1:13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</row>
    <row r="2089" spans="1:13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</row>
    <row r="2090" spans="1:13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</row>
    <row r="2091" spans="1:13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</row>
    <row r="2092" spans="1:13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</row>
    <row r="2093" spans="1:13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</row>
    <row r="2094" spans="1:13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</row>
    <row r="2095" spans="1:13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</row>
    <row r="2096" spans="1:13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</row>
    <row r="2097" spans="1:13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</row>
    <row r="2098" spans="1:13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</row>
    <row r="2099" spans="1:13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</row>
    <row r="2100" spans="1:13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</row>
    <row r="2101" spans="1:13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</row>
    <row r="2102" spans="1:13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</row>
    <row r="2103" spans="1:13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</row>
    <row r="2104" spans="1:13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</row>
    <row r="2105" spans="1:13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</row>
    <row r="2106" spans="1:13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</row>
    <row r="2107" spans="1:13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</row>
    <row r="2108" spans="1:13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</row>
    <row r="2109" spans="1:13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</row>
    <row r="2111" spans="1:13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</row>
    <row r="2112" spans="1:13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</row>
    <row r="2113" spans="1:13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</row>
    <row r="2114" spans="1:13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</row>
    <row r="2115" spans="1:13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</row>
    <row r="2116" spans="1:13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</row>
    <row r="2117" spans="1:13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</row>
    <row r="2118" spans="1:13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</row>
    <row r="2119" spans="1:13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</row>
    <row r="2120" spans="1:13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</row>
    <row r="2121" spans="1:13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</row>
    <row r="2122" spans="1:13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</row>
    <row r="2123" spans="1:13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</row>
    <row r="2124" spans="1:13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</row>
    <row r="2125" spans="1:13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</row>
    <row r="2126" spans="1:13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</row>
    <row r="2127" spans="1:13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</row>
    <row r="2128" spans="1:13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</row>
    <row r="2129" spans="1:13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</row>
    <row r="2130" spans="1:13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</row>
    <row r="2131" spans="1:13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</row>
    <row r="2132" spans="1:13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</row>
    <row r="2133" spans="1:13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</row>
    <row r="2134" spans="1:13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</row>
    <row r="2135" spans="1:13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</row>
    <row r="2138" spans="1:13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</row>
    <row r="2139" spans="1:13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</row>
    <row r="2140" spans="1:13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</row>
    <row r="2141" spans="1:13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</row>
    <row r="2142" spans="1:13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</row>
    <row r="2143" spans="1:13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</row>
    <row r="2144" spans="1:13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</row>
    <row r="2145" spans="1:13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</row>
    <row r="2146" spans="1:13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</row>
    <row r="2147" spans="1:13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</row>
    <row r="2148" spans="1:13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</row>
    <row r="2149" spans="1:13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</row>
    <row r="2151" spans="1:13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</row>
    <row r="2152" spans="1:13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</row>
    <row r="2153" spans="1:13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</row>
    <row r="2154" spans="1:13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</row>
    <row r="2155" spans="1:13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</row>
    <row r="2156" spans="1:13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</row>
    <row r="2157" spans="1:13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</row>
    <row r="2158" spans="1:13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</row>
    <row r="2159" spans="1:13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</row>
    <row r="2160" spans="1:13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</row>
    <row r="2161" spans="1:13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</row>
    <row r="2163" spans="1:13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</row>
    <row r="2164" spans="1:13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</row>
    <row r="2165" spans="1:13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</row>
    <row r="2166" spans="1:13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</row>
    <row r="2167" spans="1:13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</row>
    <row r="2168" spans="1:13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</row>
    <row r="2169" spans="1:13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</row>
    <row r="2170" spans="1:13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</row>
    <row r="2171" spans="1:13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</row>
    <row r="2172" spans="1:13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</row>
    <row r="2173" spans="1:13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</row>
    <row r="2174" spans="1:13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</row>
    <row r="2175" spans="1:13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</row>
    <row r="2176" spans="1:13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</row>
    <row r="2177" spans="1:13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</row>
    <row r="2178" spans="1:13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</row>
    <row r="2180" spans="1:13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</row>
    <row r="2181" spans="1:13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</row>
    <row r="2182" spans="1:13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</row>
    <row r="2183" spans="1:13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</row>
    <row r="2184" spans="1:13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</row>
    <row r="2185" spans="1:13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</row>
    <row r="2187" spans="1:13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</row>
    <row r="2188" spans="1:13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</row>
    <row r="2189" spans="1:13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</row>
    <row r="2190" spans="1:13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</row>
    <row r="2191" spans="1:13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</row>
    <row r="2192" spans="1:13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</row>
    <row r="2193" spans="1:13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</row>
    <row r="2194" spans="1:13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</row>
    <row r="2195" spans="1:13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</row>
    <row r="2196" spans="1:13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</row>
    <row r="2197" spans="1:13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</row>
    <row r="2198" spans="1:13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</row>
    <row r="2199" spans="1:13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</row>
    <row r="2200" spans="1:13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</row>
    <row r="2201" spans="1:13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</row>
    <row r="2202" spans="1:13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</row>
    <row r="2203" spans="1:13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</row>
    <row r="2204" spans="1:13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</row>
    <row r="2205" spans="1:13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</row>
    <row r="2206" spans="1:13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</row>
    <row r="2207" spans="1:13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</row>
    <row r="2208" spans="1:13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</row>
    <row r="2209" spans="1:13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</row>
    <row r="2210" spans="1:13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</row>
    <row r="2211" spans="1:13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</row>
    <row r="2212" spans="1:13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</row>
    <row r="2213" spans="1:13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</row>
    <row r="2214" spans="1:13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</row>
    <row r="2215" spans="1:13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</row>
    <row r="2216" spans="1:13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</row>
    <row r="2218" spans="1:13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</row>
    <row r="2219" spans="1:13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</row>
    <row r="2220" spans="1:13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</row>
    <row r="2221" spans="1:13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</row>
    <row r="2223" spans="1:13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</row>
    <row r="2224" spans="1:13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</row>
    <row r="2225" spans="1:13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</row>
    <row r="2226" spans="1:13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</row>
    <row r="2227" spans="1:13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</row>
    <row r="2228" spans="1:13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</row>
    <row r="2229" spans="1:13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</row>
    <row r="2231" spans="1:13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</row>
    <row r="2232" spans="1:13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</row>
    <row r="2233" spans="1:13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</row>
    <row r="2234" spans="1:13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</row>
    <row r="2235" spans="1:13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</row>
    <row r="2236" spans="1:13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</row>
    <row r="2237" spans="1:13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</row>
    <row r="2238" spans="1:13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</row>
    <row r="2239" spans="1:13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</row>
    <row r="2240" spans="1:13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</row>
    <row r="2241" spans="1:13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</row>
    <row r="2242" spans="1:13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</row>
    <row r="2243" spans="1:13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</row>
    <row r="2244" spans="1:13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</row>
    <row r="2245" spans="1:13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</row>
    <row r="2246" spans="1:13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</row>
    <row r="2247" spans="1:13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</row>
    <row r="2248" spans="1:13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</row>
    <row r="2249" spans="1:13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</row>
    <row r="2250" spans="1:13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</row>
    <row r="2251" spans="1:13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</row>
    <row r="2252" spans="1:13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</row>
    <row r="2253" spans="1:13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</row>
    <row r="2254" spans="1:13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</row>
    <row r="2255" spans="1:13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</row>
    <row r="2256" spans="1:13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</row>
    <row r="2257" spans="1:13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</row>
    <row r="2258" spans="1:13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</row>
  </sheetData>
  <mergeCells count="1">
    <mergeCell ref="B4:F4"/>
  </mergeCells>
  <printOptions/>
  <pageMargins left="0.35" right="0.34" top="0.42" bottom="0.37" header="0.32" footer="0.3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9"/>
  <sheetViews>
    <sheetView zoomScale="75" zoomScaleNormal="75" workbookViewId="0" topLeftCell="A1">
      <selection activeCell="I14" sqref="I14"/>
    </sheetView>
  </sheetViews>
  <sheetFormatPr defaultColWidth="9.140625" defaultRowHeight="12.75"/>
  <cols>
    <col min="1" max="1" width="6.7109375" style="28" customWidth="1"/>
    <col min="2" max="2" width="45.7109375" style="28" customWidth="1"/>
    <col min="3" max="3" width="1.7109375" style="28" customWidth="1"/>
    <col min="4" max="4" width="15.7109375" style="28" customWidth="1"/>
    <col min="5" max="5" width="1.421875" style="28" customWidth="1"/>
    <col min="6" max="6" width="15.7109375" style="28" customWidth="1"/>
    <col min="7" max="7" width="1.7109375" style="28" customWidth="1"/>
    <col min="8" max="8" width="15.7109375" style="28" customWidth="1"/>
    <col min="9" max="9" width="1.7109375" style="28" customWidth="1"/>
    <col min="10" max="10" width="15.7109375" style="28" customWidth="1"/>
    <col min="11" max="11" width="1.7109375" style="28" customWidth="1"/>
    <col min="12" max="12" width="15.7109375" style="28" customWidth="1"/>
    <col min="13" max="13" width="1.7109375" style="28" customWidth="1"/>
    <col min="14" max="14" width="15.7109375" style="28" customWidth="1"/>
    <col min="15" max="15" width="1.7109375" style="28" customWidth="1"/>
    <col min="16" max="16" width="11.140625" style="28" bestFit="1" customWidth="1"/>
    <col min="17" max="16384" width="9.140625" style="28" customWidth="1"/>
  </cols>
  <sheetData>
    <row r="1" spans="1:24" ht="14.25">
      <c r="A1" s="27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4.25">
      <c r="A2" s="27" t="s">
        <v>231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">
      <c r="A5" s="25"/>
      <c r="B5" s="29" t="s">
        <v>124</v>
      </c>
      <c r="C5" s="29"/>
      <c r="D5" s="29"/>
      <c r="E5" s="29"/>
      <c r="F5" s="29"/>
      <c r="G5" s="29"/>
      <c r="H5" s="29"/>
      <c r="I5" s="29"/>
      <c r="J5" s="29"/>
      <c r="K5" s="29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4.25">
      <c r="A6" s="25"/>
      <c r="B6" s="30" t="s">
        <v>228</v>
      </c>
      <c r="C6" s="31"/>
      <c r="D6" s="31"/>
      <c r="E6" s="31"/>
      <c r="F6" s="31"/>
      <c r="G6" s="31"/>
      <c r="H6" s="31"/>
      <c r="I6" s="31"/>
      <c r="J6" s="31"/>
      <c r="K6" s="31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4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4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4.25">
      <c r="A9" s="25"/>
      <c r="B9" s="25"/>
      <c r="C9" s="25"/>
      <c r="D9" s="35" t="s">
        <v>135</v>
      </c>
      <c r="F9" s="35" t="s">
        <v>135</v>
      </c>
      <c r="G9" s="32"/>
      <c r="H9" s="32" t="s">
        <v>134</v>
      </c>
      <c r="I9" s="32"/>
      <c r="J9" s="32" t="s">
        <v>125</v>
      </c>
      <c r="K9" s="32"/>
      <c r="L9" s="32" t="s">
        <v>126</v>
      </c>
      <c r="M9" s="32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4.25">
      <c r="A10" s="25"/>
      <c r="B10" s="25"/>
      <c r="C10" s="25"/>
      <c r="D10" s="32" t="s">
        <v>137</v>
      </c>
      <c r="E10" s="32"/>
      <c r="F10" s="32" t="s">
        <v>136</v>
      </c>
      <c r="G10" s="25"/>
      <c r="H10" s="32" t="s">
        <v>42</v>
      </c>
      <c r="I10" s="32"/>
      <c r="J10" s="32" t="s">
        <v>42</v>
      </c>
      <c r="K10" s="32"/>
      <c r="L10" s="32" t="s">
        <v>127</v>
      </c>
      <c r="M10" s="32"/>
      <c r="N10" s="32" t="s">
        <v>128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">
      <c r="A11" s="25"/>
      <c r="B11" s="25"/>
      <c r="C11" s="25"/>
      <c r="D11" s="24" t="s">
        <v>11</v>
      </c>
      <c r="E11" s="33"/>
      <c r="F11" s="24" t="s">
        <v>11</v>
      </c>
      <c r="G11" s="32"/>
      <c r="H11" s="24" t="s">
        <v>11</v>
      </c>
      <c r="I11" s="32"/>
      <c r="J11" s="24" t="s">
        <v>11</v>
      </c>
      <c r="K11" s="32"/>
      <c r="L11" s="24" t="s">
        <v>11</v>
      </c>
      <c r="M11" s="32"/>
      <c r="N11" s="24" t="s">
        <v>11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4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25"/>
      <c r="B13" s="2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4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4.25">
      <c r="A15" s="25"/>
      <c r="B15" s="25" t="s">
        <v>174</v>
      </c>
      <c r="C15" s="25"/>
      <c r="D15" s="47">
        <v>61919</v>
      </c>
      <c r="E15" s="47"/>
      <c r="F15" s="47">
        <v>16966</v>
      </c>
      <c r="G15" s="47"/>
      <c r="H15" s="47">
        <v>196</v>
      </c>
      <c r="I15" s="47"/>
      <c r="J15" s="47">
        <v>1118</v>
      </c>
      <c r="K15" s="47"/>
      <c r="L15" s="47">
        <v>-2852</v>
      </c>
      <c r="M15" s="47"/>
      <c r="N15" s="47">
        <f>SUM(D15:L15)</f>
        <v>77347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4.25">
      <c r="A16" s="25"/>
      <c r="B16" s="25"/>
      <c r="C16" s="25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4.25">
      <c r="A17" s="25"/>
      <c r="B17" s="25" t="s">
        <v>129</v>
      </c>
      <c r="C17" s="25"/>
      <c r="D17" s="47">
        <v>0</v>
      </c>
      <c r="E17" s="47"/>
      <c r="F17" s="47">
        <v>0</v>
      </c>
      <c r="G17" s="47"/>
      <c r="H17" s="47">
        <v>120902</v>
      </c>
      <c r="I17" s="47"/>
      <c r="J17" s="50">
        <v>0</v>
      </c>
      <c r="K17" s="47"/>
      <c r="L17" s="47">
        <v>-20841</v>
      </c>
      <c r="M17" s="47"/>
      <c r="N17" s="47">
        <f>SUM(D17:L17)</f>
        <v>100061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14.25">
      <c r="A18" s="25"/>
      <c r="B18" s="25"/>
      <c r="C18" s="25"/>
      <c r="D18" s="48"/>
      <c r="E18" s="49"/>
      <c r="F18" s="48"/>
      <c r="G18" s="47"/>
      <c r="H18" s="48"/>
      <c r="I18" s="47"/>
      <c r="J18" s="48"/>
      <c r="K18" s="47"/>
      <c r="L18" s="26"/>
      <c r="M18" s="25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4.25">
      <c r="A19" s="25"/>
      <c r="B19" s="25"/>
      <c r="C19" s="25"/>
      <c r="D19" s="47"/>
      <c r="E19" s="47"/>
      <c r="F19" s="47"/>
      <c r="G19" s="47"/>
      <c r="H19" s="47"/>
      <c r="I19" s="47"/>
      <c r="J19" s="47"/>
      <c r="K19" s="47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14.25">
      <c r="A20" s="25"/>
      <c r="B20" s="25" t="s">
        <v>229</v>
      </c>
      <c r="C20" s="25"/>
      <c r="D20" s="47">
        <f>SUM(D15:D17)</f>
        <v>61919</v>
      </c>
      <c r="E20" s="47"/>
      <c r="F20" s="47">
        <f>SUM(F15:F17)</f>
        <v>16966</v>
      </c>
      <c r="G20" s="47"/>
      <c r="H20" s="47">
        <f>SUM(H15:H17)</f>
        <v>121098</v>
      </c>
      <c r="I20" s="47"/>
      <c r="J20" s="47">
        <f>SUM(J15:J17)</f>
        <v>1118</v>
      </c>
      <c r="K20" s="47"/>
      <c r="L20" s="47">
        <f>SUM(L15:L17)</f>
        <v>-23693</v>
      </c>
      <c r="M20" s="47"/>
      <c r="N20" s="47">
        <f>SUM(N15:N17)</f>
        <v>177408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14.25">
      <c r="A21" s="25"/>
      <c r="B21" s="25"/>
      <c r="C21" s="25"/>
      <c r="D21" s="26"/>
      <c r="E21" s="34"/>
      <c r="F21" s="26"/>
      <c r="G21" s="25"/>
      <c r="H21" s="26"/>
      <c r="I21" s="25"/>
      <c r="J21" s="26"/>
      <c r="K21" s="25"/>
      <c r="L21" s="26"/>
      <c r="M21" s="25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4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14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4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4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">
      <c r="A26" s="25"/>
      <c r="B26" s="2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4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4.25">
      <c r="A28" s="25"/>
      <c r="B28" s="47" t="s">
        <v>149</v>
      </c>
      <c r="C28" s="25"/>
      <c r="D28" s="47">
        <v>61919</v>
      </c>
      <c r="E28" s="47"/>
      <c r="F28" s="47">
        <v>16966</v>
      </c>
      <c r="G28" s="47"/>
      <c r="H28" s="47">
        <v>196</v>
      </c>
      <c r="I28" s="47"/>
      <c r="J28" s="47">
        <v>1118</v>
      </c>
      <c r="K28" s="47"/>
      <c r="L28" s="47">
        <v>-5915</v>
      </c>
      <c r="M28" s="47"/>
      <c r="N28" s="47">
        <f>SUM(D28:L28)</f>
        <v>74284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4.25">
      <c r="A29" s="25"/>
      <c r="B29" s="47"/>
      <c r="C29" s="25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4.25">
      <c r="A30" s="25"/>
      <c r="B30" s="47" t="s">
        <v>129</v>
      </c>
      <c r="C30" s="25"/>
      <c r="D30" s="47">
        <v>0</v>
      </c>
      <c r="E30" s="47"/>
      <c r="F30" s="47">
        <v>0</v>
      </c>
      <c r="G30" s="47"/>
      <c r="H30" s="47">
        <v>0</v>
      </c>
      <c r="I30" s="47"/>
      <c r="J30" s="50">
        <v>0</v>
      </c>
      <c r="K30" s="47"/>
      <c r="L30" s="47">
        <v>3063</v>
      </c>
      <c r="M30" s="47"/>
      <c r="N30" s="47">
        <f>SUM(D30:L30)</f>
        <v>3063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4.25">
      <c r="A31" s="25"/>
      <c r="B31" s="47"/>
      <c r="C31" s="25"/>
      <c r="D31" s="48"/>
      <c r="E31" s="49"/>
      <c r="F31" s="48"/>
      <c r="G31" s="47"/>
      <c r="H31" s="48"/>
      <c r="I31" s="47"/>
      <c r="J31" s="48"/>
      <c r="K31" s="47"/>
      <c r="L31" s="26"/>
      <c r="M31" s="25"/>
      <c r="N31" s="26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4.25">
      <c r="A32" s="25"/>
      <c r="B32" s="47"/>
      <c r="C32" s="25"/>
      <c r="D32" s="47"/>
      <c r="E32" s="47"/>
      <c r="F32" s="47"/>
      <c r="G32" s="47"/>
      <c r="H32" s="47"/>
      <c r="I32" s="47"/>
      <c r="J32" s="47"/>
      <c r="K32" s="47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4.25">
      <c r="A33" s="25"/>
      <c r="B33" s="47" t="s">
        <v>236</v>
      </c>
      <c r="C33" s="25"/>
      <c r="D33" s="47">
        <f>SUM(D28:D30)</f>
        <v>61919</v>
      </c>
      <c r="E33" s="47"/>
      <c r="F33" s="47">
        <f>SUM(F28:F30)</f>
        <v>16966</v>
      </c>
      <c r="G33" s="47"/>
      <c r="H33" s="47">
        <f>SUM(H28:H30)</f>
        <v>196</v>
      </c>
      <c r="I33" s="47"/>
      <c r="J33" s="47">
        <f>SUM(J28:J30)</f>
        <v>1118</v>
      </c>
      <c r="K33" s="47"/>
      <c r="L33" s="47">
        <f>SUM(L28:L30)</f>
        <v>-2852</v>
      </c>
      <c r="M33" s="47"/>
      <c r="N33" s="47">
        <f>SUM(N28:N30)</f>
        <v>77347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4.25">
      <c r="A34" s="25"/>
      <c r="B34" s="25"/>
      <c r="C34" s="25"/>
      <c r="D34" s="26"/>
      <c r="E34" s="34"/>
      <c r="F34" s="26"/>
      <c r="G34" s="25"/>
      <c r="H34" s="26"/>
      <c r="I34" s="25"/>
      <c r="J34" s="26"/>
      <c r="K34" s="25"/>
      <c r="L34" s="26"/>
      <c r="M34" s="25"/>
      <c r="N34" s="26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4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5">
      <c r="A37" s="25"/>
      <c r="B37" s="2" t="s">
        <v>214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5">
      <c r="A38" s="25"/>
      <c r="B38" s="2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4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4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  <c r="T41" s="25"/>
      <c r="U41" s="25"/>
      <c r="V41" s="25"/>
      <c r="W41" s="25"/>
      <c r="X41" s="25"/>
    </row>
    <row r="42" spans="1:24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4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4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4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4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4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4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4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4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4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14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14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4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14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14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4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14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4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14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14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4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14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14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4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14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14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14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14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14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14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14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14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14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14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14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14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14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14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14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14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14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14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14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14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14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14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ht="14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ht="14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ht="14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14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4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ht="14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ht="14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ht="14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ht="14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ht="14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ht="14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ht="14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ht="14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ht="14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ht="14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ht="14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ht="14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ht="14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ht="14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ht="14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ht="14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ht="14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ht="14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ht="14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ht="14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ht="14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ht="14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ht="14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ht="14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ht="14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ht="14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ht="14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ht="14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ht="14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ht="14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ht="14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ht="14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ht="14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ht="14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ht="14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ht="14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ht="14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ht="14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ht="14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ht="14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ht="14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ht="14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ht="14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ht="14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ht="14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ht="14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ht="14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1:24" ht="14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1:24" ht="14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1:24" ht="14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1:24" ht="14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1:24" ht="14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ht="14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1:24" ht="14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ht="14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ht="14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1:24" ht="14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ht="14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1:24" ht="14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ht="14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4" ht="14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ht="14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ht="14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ht="14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ht="14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ht="14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1:24" ht="14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ht="14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1:24" ht="14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1:24" ht="14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ht="14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1:24" ht="14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ht="14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ht="14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1:24" ht="14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1:24" ht="14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1:24" ht="14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1:24" ht="14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1:24" ht="14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1:24" ht="14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1:24" ht="14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spans="1:24" ht="14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1:24" ht="14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ht="14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spans="1:24" ht="14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1:24" ht="14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ht="14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ht="14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ht="14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ht="14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1:24" ht="14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1:24" ht="14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1:24" ht="14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ht="14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1:24" ht="14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1:24" ht="14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spans="1:24" ht="14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</row>
    <row r="191" spans="1:24" ht="14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</row>
    <row r="192" spans="1:24" ht="14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</row>
    <row r="193" spans="1:24" ht="14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spans="1:24" ht="14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ht="14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</row>
    <row r="196" spans="1:24" ht="14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</row>
    <row r="197" spans="1:24" ht="14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</row>
    <row r="198" spans="1:24" ht="14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1:24" ht="14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1:24" ht="14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</row>
    <row r="201" spans="1:24" ht="14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1:24" ht="14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</row>
    <row r="203" spans="1:24" ht="14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1:24" ht="14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 ht="14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1:24" ht="14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1:24" ht="14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1:24" ht="14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1:24" ht="14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1:24" ht="14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1:24" ht="14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1:24" ht="14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ht="14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ht="14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ht="14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ht="14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ht="14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ht="14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ht="14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ht="14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ht="14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ht="14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ht="14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ht="14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ht="14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ht="14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ht="14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ht="14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ht="14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ht="14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ht="14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ht="14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ht="14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ht="14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ht="14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ht="14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ht="14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ht="14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ht="14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ht="14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ht="14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ht="14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ht="14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ht="14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ht="14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ht="14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ht="14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ht="14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ht="14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ht="14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ht="14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ht="14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ht="14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ht="14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ht="14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ht="14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ht="14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ht="14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ht="14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ht="14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ht="14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ht="14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ht="14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ht="14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ht="14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ht="14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ht="14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ht="14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ht="14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ht="14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ht="14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ht="14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ht="14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ht="14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ht="14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ht="14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ht="14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ht="14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ht="14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ht="14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ht="14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ht="14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ht="14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ht="14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ht="14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ht="14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ht="14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ht="14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ht="14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ht="14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ht="14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ht="14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ht="14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ht="14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ht="14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ht="14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ht="14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ht="14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ht="14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ht="14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ht="14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ht="14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ht="14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ht="14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ht="14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ht="14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ht="14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ht="14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ht="14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ht="14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ht="14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ht="14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ht="14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ht="14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ht="14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ht="14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ht="14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ht="14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ht="14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ht="14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ht="14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ht="14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ht="14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ht="14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ht="14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ht="14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ht="14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ht="14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ht="14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ht="14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ht="14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ht="14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ht="14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ht="14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ht="14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ht="14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ht="14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ht="14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ht="14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ht="14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ht="14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ht="14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ht="14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ht="14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ht="14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ht="14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ht="14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ht="14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ht="14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ht="14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ht="14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ht="14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ht="14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ht="14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ht="14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ht="14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ht="14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ht="14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ht="14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ht="14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ht="14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ht="14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ht="14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ht="14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ht="14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ht="14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ht="14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ht="14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ht="14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ht="14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ht="14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ht="14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ht="14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ht="14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ht="14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ht="14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ht="14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ht="14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ht="14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ht="14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ht="14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ht="14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ht="14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ht="14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ht="14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ht="14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ht="14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ht="14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ht="14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ht="14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ht="14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ht="14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ht="14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ht="14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ht="14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ht="14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ht="14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ht="14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ht="14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ht="14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ht="14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ht="14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ht="14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ht="14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ht="14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ht="14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ht="14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ht="14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ht="14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ht="14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ht="14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ht="14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ht="14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ht="14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ht="14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ht="14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ht="14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ht="14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ht="14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ht="14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ht="14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ht="14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ht="14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ht="14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ht="14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ht="14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ht="14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ht="14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ht="14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ht="14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ht="14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ht="14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ht="14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ht="14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ht="14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ht="14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ht="14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ht="14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ht="14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ht="14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ht="14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ht="14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ht="14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ht="14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ht="14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ht="14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ht="14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ht="14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ht="14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ht="14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ht="14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ht="14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ht="14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ht="14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ht="14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ht="14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ht="14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ht="14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ht="14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ht="14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ht="14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ht="14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ht="14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ht="14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ht="14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ht="14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ht="14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ht="14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ht="14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ht="14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ht="14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ht="14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ht="14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ht="14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ht="14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ht="14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ht="14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ht="14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ht="14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ht="14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ht="14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ht="14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ht="14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ht="14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ht="14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ht="14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ht="14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ht="14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ht="14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ht="14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ht="14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ht="14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ht="14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ht="14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ht="14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ht="14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ht="14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ht="14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ht="14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ht="14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ht="14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ht="14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ht="14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ht="14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ht="14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ht="14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ht="14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ht="14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ht="14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ht="14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ht="14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ht="14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ht="14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ht="14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ht="14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ht="14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ht="14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ht="14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ht="14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ht="14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ht="14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ht="14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ht="14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ht="14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ht="14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ht="14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ht="14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ht="14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ht="14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ht="14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ht="14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ht="14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ht="14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ht="14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ht="14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ht="14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ht="14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ht="14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ht="14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ht="14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ht="14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ht="14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ht="14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ht="14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ht="14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ht="14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ht="14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ht="14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ht="14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ht="14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ht="14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ht="14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ht="14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ht="14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ht="14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ht="14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ht="14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ht="14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ht="14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ht="14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ht="14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ht="14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ht="14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ht="14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ht="14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ht="14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ht="14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ht="14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ht="14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ht="14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ht="14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ht="14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ht="14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ht="14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ht="14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ht="14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ht="14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ht="14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ht="14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ht="14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ht="14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ht="14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ht="14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ht="14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ht="14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ht="14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ht="14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ht="14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ht="14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ht="14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ht="14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ht="14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ht="14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ht="14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ht="14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ht="14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ht="14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ht="14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ht="14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ht="14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ht="14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ht="14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ht="14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ht="14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ht="14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ht="14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ht="14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ht="14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ht="14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ht="14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ht="14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ht="14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ht="14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ht="14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ht="14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ht="14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ht="14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ht="14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ht="14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ht="14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ht="14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ht="14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ht="14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ht="14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ht="14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ht="14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ht="14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ht="14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ht="14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ht="14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ht="14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ht="14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ht="14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ht="14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ht="14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ht="14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ht="14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ht="14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ht="14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ht="14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ht="14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ht="14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ht="14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ht="14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ht="14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ht="14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ht="14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ht="14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ht="14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ht="14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ht="14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ht="14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ht="14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ht="14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ht="14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ht="14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ht="14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ht="14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ht="14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ht="14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ht="14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ht="14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ht="14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ht="14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ht="14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ht="14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ht="14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ht="14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ht="14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ht="14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</row>
    <row r="671" spans="1:24" ht="14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</row>
    <row r="672" spans="1:24" ht="14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4" ht="14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</row>
    <row r="674" spans="1:24" ht="14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</row>
    <row r="675" spans="1:24" ht="14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ht="14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</row>
    <row r="677" spans="1:24" ht="14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</row>
    <row r="678" spans="1:24" ht="14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</row>
    <row r="679" spans="1:24" ht="14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</row>
    <row r="680" spans="1:24" ht="14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</row>
    <row r="681" spans="1:24" ht="14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</row>
    <row r="682" spans="1:24" ht="14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</row>
    <row r="683" spans="1:24" ht="14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</row>
    <row r="684" spans="1:24" ht="14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</row>
    <row r="685" spans="1:24" ht="14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ht="14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ht="14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</row>
    <row r="688" spans="1:24" ht="14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</row>
    <row r="689" spans="1:24" ht="14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ht="14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ht="14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ht="14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ht="14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ht="14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ht="14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ht="14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ht="14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ht="14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ht="14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ht="14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ht="14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ht="14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ht="14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ht="14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ht="14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ht="14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</row>
    <row r="707" spans="1:24" ht="14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</row>
    <row r="708" spans="1:24" ht="14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</row>
    <row r="709" spans="1:24" ht="14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</row>
    <row r="710" spans="1:24" ht="14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</row>
    <row r="711" spans="1:24" ht="14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</row>
    <row r="712" spans="1:24" ht="14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</row>
    <row r="713" spans="1:24" ht="14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</row>
    <row r="714" spans="1:24" ht="14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</row>
    <row r="715" spans="1:24" ht="14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</row>
    <row r="716" spans="1:24" ht="14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ht="14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</row>
    <row r="718" spans="1:24" ht="14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</row>
    <row r="719" spans="1:24" ht="14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</row>
    <row r="720" spans="1:24" ht="14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</row>
    <row r="721" spans="1:24" ht="14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</row>
    <row r="722" spans="1:24" ht="14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</row>
    <row r="723" spans="1:24" ht="14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</row>
    <row r="724" spans="1:24" ht="14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</row>
    <row r="725" spans="1:24" ht="14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</row>
    <row r="726" spans="1:24" ht="14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</row>
    <row r="727" spans="1:24" ht="14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</row>
    <row r="728" spans="1:24" ht="14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</row>
    <row r="729" spans="1:24" ht="14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</row>
    <row r="730" spans="1:24" ht="14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</row>
    <row r="731" spans="1:24" ht="14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</row>
    <row r="732" spans="1:24" ht="14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</row>
    <row r="733" spans="1:24" ht="14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</row>
    <row r="734" spans="1:24" ht="14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</row>
    <row r="735" spans="1:24" ht="14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</row>
    <row r="736" spans="1:24" ht="14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</row>
    <row r="737" spans="1:24" ht="14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</row>
    <row r="738" spans="1:24" ht="14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</row>
    <row r="739" spans="1:24" ht="14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</row>
    <row r="740" spans="1:24" ht="14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</row>
    <row r="741" spans="1:24" ht="14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</row>
    <row r="742" spans="1:24" ht="14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</row>
    <row r="743" spans="1:24" ht="14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</row>
    <row r="744" spans="1:24" ht="14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</row>
    <row r="745" spans="1:24" ht="14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</row>
    <row r="746" spans="1:24" ht="14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</row>
    <row r="747" spans="1:24" ht="14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</row>
    <row r="748" spans="1:24" ht="14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</row>
    <row r="749" spans="1:24" ht="14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</row>
    <row r="750" spans="1:24" ht="14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</row>
    <row r="751" spans="1:24" ht="14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</row>
    <row r="752" spans="1:24" ht="14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</row>
    <row r="753" spans="1:24" ht="14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</row>
    <row r="754" spans="1:24" ht="14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</row>
    <row r="755" spans="1:24" ht="14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</row>
    <row r="756" spans="1:24" ht="14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</row>
    <row r="757" spans="1:24" ht="14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</row>
    <row r="758" spans="1:24" ht="14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</row>
    <row r="759" spans="1:24" ht="14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</row>
    <row r="760" spans="1:24" ht="14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</row>
    <row r="761" spans="1:24" ht="14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</row>
    <row r="762" spans="1:24" ht="14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</row>
    <row r="763" spans="1:24" ht="14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</row>
    <row r="764" spans="1:24" ht="14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</row>
    <row r="765" spans="1:24" ht="14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</row>
    <row r="766" spans="1:24" ht="14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</row>
    <row r="767" spans="1:24" ht="14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</row>
    <row r="768" spans="1:24" ht="14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</row>
    <row r="769" spans="1:24" ht="14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</row>
    <row r="770" spans="1:24" ht="14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</row>
    <row r="771" spans="1:24" ht="14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</row>
    <row r="772" spans="1:24" ht="14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</row>
    <row r="773" spans="1:24" ht="14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</row>
    <row r="774" spans="1:24" ht="14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</row>
    <row r="775" spans="1:24" ht="14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</row>
    <row r="776" spans="1:24" ht="14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</row>
    <row r="777" spans="1:24" ht="14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</row>
    <row r="778" spans="1:24" ht="14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</row>
    <row r="779" spans="1:24" ht="14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</row>
    <row r="780" spans="1:24" ht="14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</row>
    <row r="781" spans="1:24" ht="14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</row>
    <row r="782" spans="1:24" ht="14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</row>
    <row r="783" spans="1:24" ht="14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</row>
    <row r="784" spans="1:24" ht="14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</row>
    <row r="785" spans="1:24" ht="14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</row>
    <row r="786" spans="1:24" ht="14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</row>
    <row r="787" spans="1:24" ht="14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</row>
    <row r="788" spans="1:24" ht="14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</row>
    <row r="789" spans="1:24" ht="14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</row>
    <row r="790" spans="1:24" ht="14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</row>
    <row r="791" spans="1:24" ht="14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</row>
    <row r="792" spans="1:24" ht="14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</row>
    <row r="793" spans="1:24" ht="14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</row>
    <row r="794" spans="1:24" ht="14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</row>
    <row r="795" spans="1:24" ht="14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</row>
    <row r="796" spans="1:24" ht="14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</row>
    <row r="797" spans="1:24" ht="14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</row>
    <row r="798" spans="1:24" ht="14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</row>
    <row r="799" spans="1:24" ht="14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</row>
    <row r="800" spans="1:24" ht="14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</row>
    <row r="801" spans="1:24" ht="14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</row>
    <row r="802" spans="1:24" ht="14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</row>
    <row r="803" spans="1:24" ht="14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</row>
    <row r="804" spans="1:24" ht="14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</row>
    <row r="805" spans="1:24" ht="14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</row>
    <row r="806" spans="1:24" ht="14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</row>
    <row r="807" spans="1:24" ht="14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</row>
    <row r="808" spans="1:24" ht="14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</row>
    <row r="809" spans="1:24" ht="14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</row>
    <row r="810" spans="1:24" ht="14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</row>
    <row r="811" spans="1:24" ht="14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</row>
    <row r="812" spans="1:24" ht="14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</row>
    <row r="813" spans="1:24" ht="14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</row>
    <row r="814" spans="1:24" ht="14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</row>
    <row r="815" spans="1:24" ht="14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</row>
    <row r="816" spans="1:24" ht="14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</row>
    <row r="817" spans="1:24" ht="14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</row>
    <row r="818" spans="1:24" ht="14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</row>
    <row r="819" spans="1:24" ht="14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</row>
    <row r="820" spans="1:24" ht="14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</row>
    <row r="821" spans="1:24" ht="14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</row>
    <row r="822" spans="1:24" ht="14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</row>
    <row r="823" spans="1:24" ht="14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</row>
    <row r="824" spans="1:24" ht="14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</row>
    <row r="825" spans="1:24" ht="14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</row>
    <row r="826" spans="1:24" ht="14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</row>
    <row r="827" spans="1:24" ht="14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</row>
    <row r="828" spans="1:24" ht="14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</row>
    <row r="829" spans="1:24" ht="14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</row>
    <row r="830" spans="1:24" ht="14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</row>
    <row r="831" spans="1:24" ht="14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</row>
    <row r="832" spans="1:24" ht="14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</row>
    <row r="833" spans="1:24" ht="14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</row>
    <row r="834" spans="1:24" ht="14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</row>
    <row r="835" spans="1:24" ht="14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</row>
    <row r="836" spans="1:24" ht="14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</row>
    <row r="837" spans="1:24" ht="14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</row>
    <row r="838" spans="1:24" ht="14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</row>
    <row r="839" spans="1:24" ht="14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</row>
    <row r="840" spans="1:24" ht="14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</row>
    <row r="841" spans="1:24" ht="14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</row>
    <row r="842" spans="1:24" ht="14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</row>
    <row r="843" spans="1:24" ht="14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</row>
    <row r="844" spans="1:24" ht="14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</row>
    <row r="845" spans="1:24" ht="14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</row>
    <row r="846" spans="1:24" ht="14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</row>
    <row r="847" spans="1:24" ht="14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</row>
    <row r="848" spans="1:24" ht="14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</row>
    <row r="849" spans="1:24" ht="14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</row>
    <row r="850" spans="1:24" ht="14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</row>
    <row r="851" spans="1:24" ht="14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</row>
    <row r="852" spans="1:24" ht="14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</row>
    <row r="853" spans="1:24" ht="14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</row>
    <row r="854" spans="1:24" ht="14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</row>
    <row r="855" spans="1:24" ht="14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</row>
    <row r="856" spans="1:24" ht="14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</row>
    <row r="857" spans="1:24" ht="14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</row>
    <row r="858" spans="1:24" ht="14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</row>
    <row r="859" spans="1:24" ht="14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</row>
    <row r="860" spans="1:24" ht="14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</row>
    <row r="861" spans="1:24" ht="14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</row>
    <row r="862" spans="1:24" ht="14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</row>
    <row r="863" spans="1:24" ht="14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</row>
    <row r="864" spans="1:24" ht="14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</row>
    <row r="865" spans="1:24" ht="14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</row>
    <row r="866" spans="1:24" ht="14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</row>
    <row r="867" spans="1:24" ht="14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</row>
    <row r="868" spans="1:24" ht="14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</row>
    <row r="869" spans="1:24" ht="14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</row>
    <row r="870" spans="1:24" ht="14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</row>
    <row r="871" spans="1:24" ht="14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</row>
    <row r="872" spans="1:24" ht="14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</row>
    <row r="873" spans="1:24" ht="14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</row>
    <row r="874" spans="1:24" ht="14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</row>
    <row r="875" spans="1:24" ht="14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</row>
    <row r="876" spans="1:24" ht="14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</row>
    <row r="877" spans="1:24" ht="14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</row>
    <row r="878" spans="1:24" ht="14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</row>
    <row r="879" spans="1:24" ht="14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</row>
    <row r="880" spans="1:24" ht="14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</row>
    <row r="881" spans="1:24" ht="14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</row>
    <row r="882" spans="1:24" ht="14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</row>
    <row r="883" spans="1:24" ht="14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</row>
    <row r="884" spans="1:24" ht="14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</row>
    <row r="885" spans="1:24" ht="14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</row>
    <row r="886" spans="1:24" ht="14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</row>
    <row r="887" spans="1:24" ht="14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</row>
    <row r="888" spans="1:24" ht="14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</row>
    <row r="889" spans="1:24" ht="14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</row>
    <row r="890" spans="1:24" ht="14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</row>
    <row r="891" spans="1:24" ht="14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</row>
    <row r="892" spans="1:24" ht="14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</row>
    <row r="893" spans="1:24" ht="14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</row>
    <row r="894" spans="1:24" ht="14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</row>
    <row r="895" spans="1:24" ht="14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</row>
    <row r="896" spans="1:24" ht="14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</row>
    <row r="897" spans="1:24" ht="14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</row>
    <row r="898" spans="1:24" ht="14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</row>
    <row r="899" spans="1:24" ht="14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</row>
    <row r="900" spans="1:24" ht="14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</row>
    <row r="901" spans="1:24" ht="14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</row>
    <row r="902" spans="1:24" ht="14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</row>
    <row r="903" spans="1:24" ht="14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</row>
    <row r="904" spans="1:24" ht="14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</row>
    <row r="905" spans="1:24" ht="14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</row>
    <row r="906" spans="1:24" ht="14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</row>
    <row r="907" spans="1:24" ht="14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</row>
    <row r="908" spans="1:24" ht="14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</row>
    <row r="909" spans="1:24" ht="14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</row>
    <row r="910" spans="1:24" ht="14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</row>
    <row r="911" spans="1:24" ht="14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</row>
    <row r="912" spans="1:24" ht="14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</row>
    <row r="913" spans="1:24" ht="14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</row>
    <row r="914" spans="1:24" ht="14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</row>
    <row r="915" spans="1:24" ht="14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</row>
    <row r="916" spans="1:24" ht="14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</row>
    <row r="917" spans="1:24" ht="14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</row>
    <row r="918" spans="1:24" ht="14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</row>
    <row r="919" spans="1:24" ht="14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</row>
    <row r="920" spans="1:24" ht="14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</row>
    <row r="921" spans="1:24" ht="14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</row>
    <row r="922" spans="1:24" ht="14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</row>
    <row r="923" spans="1:24" ht="14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</row>
    <row r="924" spans="1:24" ht="14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</row>
    <row r="925" spans="1:24" ht="14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</row>
    <row r="926" spans="1:24" ht="14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</row>
    <row r="927" spans="1:24" ht="14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</row>
    <row r="928" spans="1:24" ht="14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</row>
    <row r="929" spans="1:24" ht="14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</row>
    <row r="930" spans="1:24" ht="14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</row>
    <row r="931" spans="1:24" ht="14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</row>
    <row r="932" spans="1:24" ht="14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</row>
    <row r="933" spans="1:24" ht="14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</row>
    <row r="934" spans="1:24" ht="14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</row>
    <row r="935" spans="1:24" ht="14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</row>
    <row r="936" spans="1:24" ht="14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</row>
    <row r="937" spans="1:24" ht="14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</row>
    <row r="938" spans="1:24" ht="14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</row>
    <row r="939" spans="1:24" ht="14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</row>
    <row r="940" spans="1:24" ht="14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</row>
    <row r="941" spans="1:24" ht="14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</row>
    <row r="942" spans="1:24" ht="14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</row>
    <row r="943" spans="1:24" ht="14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</row>
    <row r="944" spans="1:24" ht="14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</row>
    <row r="945" spans="1:24" ht="14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</row>
    <row r="946" spans="1:24" ht="14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</row>
    <row r="947" spans="1:24" ht="14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</row>
    <row r="948" spans="1:24" ht="14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</row>
    <row r="949" spans="1:24" ht="14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</row>
    <row r="950" spans="1:24" ht="14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</row>
    <row r="951" spans="1:24" ht="14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</row>
    <row r="952" spans="1:24" ht="14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</row>
    <row r="953" spans="1:24" ht="14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</row>
    <row r="954" spans="1:24" ht="14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</row>
    <row r="955" spans="1:24" ht="14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</row>
    <row r="956" spans="1:24" ht="14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</row>
    <row r="957" spans="1:24" ht="14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</row>
    <row r="958" spans="1:24" ht="14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</row>
    <row r="959" spans="1:24" ht="14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</row>
    <row r="960" spans="1:24" ht="14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</row>
    <row r="961" spans="1:24" ht="14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</row>
    <row r="962" spans="1:24" ht="14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</row>
    <row r="963" spans="1:24" ht="14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</row>
    <row r="964" spans="1:24" ht="14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</row>
    <row r="965" spans="1:24" ht="14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</row>
    <row r="966" spans="1:24" ht="14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</row>
    <row r="967" spans="1:24" ht="14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</row>
    <row r="968" spans="1:24" ht="14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</row>
    <row r="969" spans="1:24" ht="14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</row>
    <row r="970" spans="1:24" ht="14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</row>
    <row r="971" spans="1:24" ht="14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</row>
    <row r="972" spans="1:24" ht="14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</row>
    <row r="973" spans="1:24" ht="14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</row>
    <row r="974" spans="1:24" ht="14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</row>
    <row r="975" spans="1:24" ht="14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</row>
    <row r="976" spans="1:24" ht="14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</row>
    <row r="977" spans="1:24" ht="14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</row>
    <row r="978" spans="1:24" ht="14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</row>
    <row r="979" spans="1:24" ht="14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</row>
    <row r="980" spans="1:24" ht="14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</row>
    <row r="981" spans="1:24" ht="14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</row>
    <row r="982" spans="1:24" ht="14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</row>
    <row r="983" spans="1:24" ht="14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</row>
    <row r="984" spans="1:24" ht="14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</row>
    <row r="985" spans="1:24" ht="14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</row>
    <row r="986" spans="1:24" ht="14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</row>
    <row r="987" spans="1:24" ht="14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</row>
    <row r="988" spans="1:24" ht="14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</row>
    <row r="989" spans="1:24" ht="14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</row>
    <row r="990" spans="1:24" ht="14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</row>
    <row r="991" spans="1:24" ht="14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</row>
    <row r="992" spans="1:24" ht="14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</row>
    <row r="993" spans="1:24" ht="14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</row>
    <row r="994" spans="1:24" ht="14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</row>
    <row r="995" spans="1:24" ht="14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</row>
    <row r="996" spans="1:24" ht="14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</row>
    <row r="997" spans="1:24" ht="14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</row>
    <row r="998" spans="1:24" ht="14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</row>
    <row r="999" spans="1:24" ht="14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</row>
    <row r="1000" spans="1:24" ht="14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</row>
    <row r="1001" spans="1:24" ht="14.2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</row>
    <row r="1002" spans="1:24" ht="14.2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</row>
    <row r="1003" spans="1:24" ht="14.2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</row>
    <row r="1004" spans="1:24" ht="14.2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</row>
    <row r="1005" spans="1:24" ht="14.2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</row>
    <row r="1006" spans="1:24" ht="14.2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</row>
    <row r="1007" spans="1:24" ht="14.2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</row>
    <row r="1008" spans="1:24" ht="14.2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</row>
    <row r="1009" spans="1:24" ht="14.2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</row>
    <row r="1010" spans="1:24" ht="14.2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</row>
    <row r="1011" spans="1:24" ht="14.2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</row>
    <row r="1012" spans="1:24" ht="14.2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</row>
    <row r="1013" spans="1:24" ht="14.2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</row>
    <row r="1014" spans="1:24" ht="14.2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</row>
    <row r="1015" spans="1:24" ht="14.2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</row>
    <row r="1016" spans="1:24" ht="14.2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</row>
    <row r="1017" spans="1:24" ht="14.2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</row>
    <row r="1018" spans="1:24" ht="14.2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</row>
    <row r="1019" spans="1:24" ht="14.2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</row>
    <row r="1020" spans="1:24" ht="14.2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</row>
    <row r="1021" spans="1:24" ht="14.2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</row>
    <row r="1022" spans="1:24" ht="14.2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</row>
    <row r="1023" spans="1:24" ht="14.2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</row>
    <row r="1024" spans="1:24" ht="14.2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</row>
    <row r="1025" spans="1:24" ht="14.2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</row>
    <row r="1026" spans="1:24" ht="14.2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</row>
    <row r="1027" spans="1:24" ht="14.2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</row>
    <row r="1028" spans="1:24" ht="14.2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</row>
    <row r="1029" spans="1:24" ht="14.2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</row>
    <row r="1030" spans="1:24" ht="14.2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</row>
    <row r="1031" spans="1:24" ht="14.2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</row>
    <row r="1032" spans="1:24" ht="14.2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</row>
    <row r="1033" spans="1:24" ht="14.2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</row>
    <row r="1034" spans="1:24" ht="14.2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</row>
    <row r="1035" spans="1:24" ht="14.2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</row>
    <row r="1036" spans="1:24" ht="14.2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</row>
    <row r="1037" spans="1:24" ht="14.2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</row>
    <row r="1038" spans="1:24" ht="14.2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</row>
    <row r="1039" spans="1:24" ht="14.2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</row>
    <row r="1040" spans="1:24" ht="14.2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</row>
    <row r="1041" spans="1:24" ht="14.2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</row>
    <row r="1042" spans="1:24" ht="14.2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</row>
    <row r="1043" spans="1:24" ht="14.2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</row>
    <row r="1044" spans="1:24" ht="14.2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</row>
    <row r="1045" spans="1:24" ht="14.2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</row>
    <row r="1046" spans="1:24" ht="14.2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</row>
    <row r="1047" spans="1:24" ht="14.2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</row>
    <row r="1048" spans="1:24" ht="14.2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</row>
    <row r="1049" spans="1:24" ht="14.2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</row>
    <row r="1050" spans="1:24" ht="14.2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</row>
    <row r="1051" spans="1:24" ht="14.2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</row>
    <row r="1052" spans="1:24" ht="14.2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</row>
    <row r="1053" spans="1:24" ht="14.2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</row>
    <row r="1054" spans="1:24" ht="14.2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</row>
    <row r="1055" spans="1:24" ht="14.2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</row>
    <row r="1056" spans="1:24" ht="14.2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</row>
    <row r="1057" spans="1:24" ht="14.2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</row>
    <row r="1058" spans="1:24" ht="14.2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</row>
    <row r="1059" spans="1:24" ht="14.2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</row>
    <row r="1060" spans="1:24" ht="14.2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</row>
    <row r="1061" spans="1:24" ht="14.2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</row>
    <row r="1062" spans="1:24" ht="14.2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</row>
    <row r="1063" spans="1:24" ht="14.2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</row>
    <row r="1064" spans="1:24" ht="14.2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</row>
    <row r="1065" spans="1:24" ht="14.2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</row>
    <row r="1066" spans="1:24" ht="14.2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</row>
    <row r="1067" spans="1:24" ht="14.2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</row>
    <row r="1068" spans="1:24" ht="14.2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</row>
    <row r="1069" spans="1:24" ht="14.2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</row>
    <row r="1070" spans="1:24" ht="14.2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</row>
    <row r="1071" spans="1:24" ht="14.2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</row>
    <row r="1072" spans="1:24" ht="14.2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</row>
    <row r="1073" spans="1:24" ht="14.2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</row>
    <row r="1074" spans="1:24" ht="14.2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</row>
    <row r="1075" spans="1:24" ht="14.2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</row>
    <row r="1076" spans="1:24" ht="14.2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</row>
    <row r="1077" spans="1:24" ht="14.2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</row>
    <row r="1078" spans="1:24" ht="14.2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</row>
    <row r="1079" spans="1:24" ht="14.2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</row>
    <row r="1080" spans="1:24" ht="14.2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</row>
    <row r="1081" spans="1:24" ht="14.2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</row>
    <row r="1082" spans="1:24" ht="14.2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</row>
    <row r="1083" spans="1:24" ht="14.2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</row>
    <row r="1084" spans="1:24" ht="14.2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</row>
    <row r="1085" spans="1:24" ht="14.2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</row>
    <row r="1086" spans="1:24" ht="14.2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</row>
    <row r="1087" spans="1:24" ht="14.2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</row>
    <row r="1088" spans="1:24" ht="14.2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</row>
    <row r="1089" spans="1:24" ht="14.2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</row>
    <row r="1090" spans="1:24" ht="14.2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</row>
    <row r="1091" spans="1:24" ht="14.2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</row>
    <row r="1092" spans="1:24" ht="14.2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</row>
    <row r="1093" spans="1:24" ht="14.2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</row>
    <row r="1094" spans="1:24" ht="14.2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</row>
    <row r="1095" spans="1:24" ht="14.2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</row>
    <row r="1096" spans="1:24" ht="14.2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</row>
    <row r="1097" spans="1:24" ht="14.2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</row>
    <row r="1098" spans="1:24" ht="14.2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</row>
    <row r="1099" spans="1:24" ht="14.2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</row>
    <row r="1100" spans="1:24" ht="14.2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</row>
    <row r="1101" spans="1:24" ht="14.2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</row>
    <row r="1102" spans="1:24" ht="14.2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</row>
    <row r="1103" spans="1:24" ht="14.2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</row>
    <row r="1104" spans="1:24" ht="14.2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</row>
    <row r="1105" spans="1:24" ht="14.2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</row>
    <row r="1106" spans="1:24" ht="14.2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</row>
    <row r="1107" spans="1:24" ht="14.2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</row>
    <row r="1108" spans="1:24" ht="14.2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</row>
    <row r="1109" spans="1:24" ht="14.2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</row>
    <row r="1110" spans="1:24" ht="14.2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</row>
    <row r="1111" spans="1:24" ht="14.2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</row>
    <row r="1112" spans="1:24" ht="14.2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</row>
    <row r="1113" spans="1:24" ht="14.2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</row>
    <row r="1114" spans="1:24" ht="14.2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</row>
    <row r="1115" spans="1:24" ht="14.2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</row>
    <row r="1116" spans="1:24" ht="14.2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</row>
    <row r="1117" spans="1:24" ht="14.2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</row>
    <row r="1118" spans="1:24" ht="14.2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</row>
    <row r="1119" spans="1:24" ht="14.2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</row>
    <row r="1120" spans="1:24" ht="14.2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</row>
    <row r="1121" spans="1:24" ht="14.2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</row>
    <row r="1122" spans="1:24" ht="14.2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</row>
    <row r="1123" spans="1:24" ht="14.2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</row>
    <row r="1124" spans="1:24" ht="14.2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</row>
    <row r="1125" spans="1:24" ht="14.2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</row>
    <row r="1126" spans="1:24" ht="14.2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</row>
    <row r="1127" spans="1:24" ht="14.2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</row>
    <row r="1128" spans="1:24" ht="14.2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</row>
    <row r="1129" spans="1:24" ht="14.2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</row>
    <row r="1130" spans="1:24" ht="14.2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</row>
    <row r="1131" spans="1:24" ht="14.2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</row>
    <row r="1132" spans="1:24" ht="14.2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</row>
    <row r="1133" spans="1:24" ht="14.2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</row>
    <row r="1134" spans="1:24" ht="14.2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</row>
    <row r="1135" spans="1:24" ht="14.2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</row>
    <row r="1136" spans="1:24" ht="14.2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</row>
    <row r="1137" spans="1:24" ht="14.2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</row>
    <row r="1138" spans="1:24" ht="14.2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</row>
    <row r="1139" spans="1:24" ht="14.2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</row>
    <row r="1140" spans="1:24" ht="14.2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</row>
    <row r="1141" spans="1:24" ht="14.2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</row>
    <row r="1142" spans="1:24" ht="14.2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</row>
    <row r="1143" spans="1:24" ht="14.2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</row>
    <row r="1144" spans="1:24" ht="14.2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</row>
    <row r="1145" spans="1:24" ht="14.2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</row>
    <row r="1146" spans="1:24" ht="14.2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</row>
    <row r="1147" spans="1:24" ht="14.2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</row>
    <row r="1148" spans="1:24" ht="14.2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</row>
    <row r="1149" spans="1:24" ht="14.2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</row>
    <row r="1150" spans="1:24" ht="14.2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</row>
    <row r="1151" spans="1:24" ht="14.2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</row>
    <row r="1152" spans="1:24" ht="14.2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</row>
    <row r="1153" spans="1:24" ht="14.2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</row>
    <row r="1154" spans="1:24" ht="14.2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</row>
    <row r="1155" spans="1:24" ht="14.2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</row>
    <row r="1156" spans="1:24" ht="14.2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</row>
    <row r="1157" spans="1:24" ht="14.2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</row>
    <row r="1158" spans="1:24" ht="14.2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</row>
    <row r="1159" spans="1:24" ht="14.2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</row>
    <row r="1160" spans="1:24" ht="14.2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</row>
    <row r="1161" spans="1:24" ht="14.2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</row>
    <row r="1162" spans="1:24" ht="14.2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</row>
    <row r="1163" spans="1:24" ht="14.2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</row>
    <row r="1164" spans="1:24" ht="14.2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</row>
    <row r="1165" spans="1:24" ht="14.2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</row>
    <row r="1166" spans="1:24" ht="14.2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</row>
    <row r="1167" spans="1:24" ht="14.2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</row>
    <row r="1168" spans="1:24" ht="14.2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</row>
    <row r="1169" spans="1:24" ht="14.2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</row>
    <row r="1170" spans="1:24" ht="14.2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</row>
    <row r="1171" spans="1:24" ht="14.2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</row>
    <row r="1172" spans="1:24" ht="14.2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</row>
    <row r="1173" spans="1:24" ht="14.2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</row>
    <row r="1174" spans="1:24" ht="14.2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</row>
    <row r="1175" spans="1:24" ht="14.2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</row>
    <row r="1176" spans="1:24" ht="14.2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</row>
    <row r="1177" spans="1:24" ht="14.2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</row>
    <row r="1178" spans="1:24" ht="14.2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</row>
    <row r="1179" spans="1:24" ht="14.2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</row>
    <row r="1180" spans="1:24" ht="14.2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</row>
    <row r="1181" spans="1:24" ht="14.2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</row>
    <row r="1182" spans="1:24" ht="14.2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</row>
    <row r="1183" spans="1:24" ht="14.2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</row>
    <row r="1184" spans="1:24" ht="14.2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</row>
    <row r="1185" spans="1:24" ht="14.2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</row>
    <row r="1186" spans="1:24" ht="14.2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</row>
    <row r="1187" spans="1:24" ht="14.2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</row>
    <row r="1188" spans="1:24" ht="14.2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</row>
    <row r="1189" spans="1:24" ht="14.2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</row>
    <row r="1190" spans="1:24" ht="14.2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</row>
    <row r="1191" spans="1:24" ht="14.2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</row>
    <row r="1192" spans="1:24" ht="14.2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</row>
    <row r="1193" spans="1:24" ht="14.2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</row>
    <row r="1194" spans="1:24" ht="14.2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</row>
    <row r="1195" spans="1:24" ht="14.2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</row>
    <row r="1196" spans="1:24" ht="14.2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</row>
    <row r="1197" spans="1:24" ht="14.2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</row>
    <row r="1198" spans="1:24" ht="14.2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</row>
    <row r="1199" spans="1:24" ht="14.2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</row>
    <row r="1200" spans="1:24" ht="14.2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</row>
    <row r="1201" spans="1:24" ht="14.2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</row>
    <row r="1202" spans="1:24" ht="14.2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</row>
    <row r="1203" spans="1:24" ht="14.2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</row>
    <row r="1204" spans="1:24" ht="14.2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</row>
    <row r="1205" spans="1:24" ht="14.2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</row>
    <row r="1206" spans="1:24" ht="14.2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</row>
    <row r="1207" spans="1:24" ht="14.2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</row>
    <row r="1208" spans="1:24" ht="14.2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</row>
    <row r="1209" spans="1:24" ht="14.2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</row>
    <row r="1210" spans="1:24" ht="14.2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</row>
    <row r="1211" spans="1:24" ht="14.2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</row>
    <row r="1212" spans="1:24" ht="14.2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</row>
    <row r="1213" spans="1:24" ht="14.2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</row>
    <row r="1214" spans="1:24" ht="14.2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</row>
    <row r="1215" spans="1:24" ht="14.2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</row>
    <row r="1216" spans="1:24" ht="14.2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</row>
    <row r="1217" spans="1:24" ht="14.2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</row>
    <row r="1218" spans="1:24" ht="14.2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</row>
    <row r="1219" spans="1:24" ht="14.2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</row>
    <row r="1220" spans="1:24" ht="14.2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</row>
    <row r="1221" spans="1:24" ht="14.2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</row>
    <row r="1222" spans="1:24" ht="14.2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</row>
    <row r="1223" spans="1:24" ht="14.2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</row>
    <row r="1224" spans="1:24" ht="14.2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</row>
    <row r="1225" spans="1:24" ht="14.2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</row>
    <row r="1226" spans="1:24" ht="14.2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</row>
    <row r="1227" spans="1:24" ht="14.2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</row>
    <row r="1228" spans="1:24" ht="14.2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</row>
    <row r="1229" spans="1:24" ht="14.2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</row>
    <row r="1230" spans="1:24" ht="14.2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</row>
    <row r="1231" spans="1:24" ht="14.2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</row>
    <row r="1232" spans="1:24" ht="14.2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</row>
    <row r="1233" spans="1:24" ht="14.2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</row>
    <row r="1234" spans="1:24" ht="14.2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</row>
    <row r="1235" spans="1:24" ht="14.2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</row>
    <row r="1236" spans="1:24" ht="14.2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</row>
    <row r="1237" spans="1:24" ht="14.2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</row>
    <row r="1238" spans="1:24" ht="14.2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</row>
    <row r="1239" spans="1:24" ht="14.2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</row>
    <row r="1240" spans="1:24" ht="14.2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</row>
    <row r="1241" spans="1:24" ht="14.2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</row>
    <row r="1242" spans="1:24" ht="14.2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</row>
    <row r="1243" spans="1:24" ht="14.2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</row>
    <row r="1244" spans="1:24" ht="14.2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</row>
    <row r="1245" spans="1:24" ht="14.2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</row>
    <row r="1246" spans="1:24" ht="14.2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</row>
    <row r="1247" spans="1:24" ht="14.2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</row>
    <row r="1248" spans="1:24" ht="14.2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</row>
    <row r="1249" spans="1:24" ht="14.2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</row>
    <row r="1250" spans="1:24" ht="14.2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</row>
    <row r="1251" spans="1:24" ht="14.2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</row>
    <row r="1252" spans="1:24" ht="14.2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</row>
    <row r="1253" spans="1:24" ht="14.2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</row>
    <row r="1254" spans="1:24" ht="14.2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</row>
    <row r="1255" spans="1:24" ht="14.2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</row>
    <row r="1256" spans="1:24" ht="14.2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</row>
    <row r="1257" spans="1:24" ht="14.2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</row>
    <row r="1258" spans="1:24" ht="14.2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</row>
    <row r="1259" spans="1:24" ht="14.2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</row>
    <row r="1260" spans="1:24" ht="14.2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</row>
    <row r="1261" spans="1:24" ht="14.2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</row>
    <row r="1262" spans="1:24" ht="14.2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</row>
    <row r="1263" spans="1:24" ht="14.2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</row>
    <row r="1264" spans="1:24" ht="14.2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</row>
    <row r="1265" spans="1:24" ht="14.2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</row>
    <row r="1266" spans="1:24" ht="14.2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</row>
    <row r="1267" spans="1:24" ht="14.2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</row>
    <row r="1268" spans="1:24" ht="14.2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</row>
    <row r="1269" spans="1:24" ht="14.2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</row>
    <row r="1270" spans="1:24" ht="14.2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</row>
    <row r="1271" spans="1:24" ht="14.2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</row>
    <row r="1272" spans="1:24" ht="14.2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</row>
    <row r="1273" spans="1:24" ht="14.2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</row>
    <row r="1274" spans="1:24" ht="14.2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</row>
    <row r="1275" spans="1:24" ht="14.2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</row>
    <row r="1276" spans="1:24" ht="14.2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</row>
    <row r="1277" spans="1:24" ht="14.2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</row>
    <row r="1278" spans="1:24" ht="14.2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</row>
    <row r="1279" spans="1:24" ht="14.2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</row>
    <row r="1280" spans="1:24" ht="14.2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</row>
    <row r="1281" spans="1:24" ht="14.2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</row>
    <row r="1282" spans="1:24" ht="14.2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</row>
    <row r="1283" spans="1:24" ht="14.2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</row>
    <row r="1284" spans="1:24" ht="14.2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</row>
    <row r="1285" spans="1:24" ht="14.2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</row>
    <row r="1286" spans="1:24" ht="14.2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</row>
    <row r="1287" spans="1:24" ht="14.2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</row>
    <row r="1288" spans="1:24" ht="14.2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</row>
    <row r="1289" spans="1:24" ht="14.2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</row>
    <row r="1290" spans="1:24" ht="14.2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</row>
    <row r="1291" spans="1:24" ht="14.2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</row>
    <row r="1292" spans="1:24" ht="14.2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</row>
    <row r="1293" spans="1:24" ht="14.2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</row>
    <row r="1294" spans="1:24" ht="14.2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</row>
    <row r="1295" spans="1:24" ht="14.2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</row>
    <row r="1296" spans="1:24" ht="14.2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</row>
    <row r="1297" spans="1:24" ht="14.2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</row>
    <row r="1298" spans="1:24" ht="14.2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</row>
    <row r="1299" spans="1:24" ht="14.2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</row>
    <row r="1300" spans="1:24" ht="14.2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</row>
    <row r="1301" spans="1:24" ht="14.2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</row>
    <row r="1302" spans="1:24" ht="14.2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</row>
    <row r="1303" spans="1:24" ht="14.2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</row>
    <row r="1304" spans="1:24" ht="14.2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</row>
    <row r="1305" spans="1:24" ht="14.2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</row>
    <row r="1306" spans="1:24" ht="14.2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</row>
    <row r="1307" spans="1:24" ht="14.2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</row>
    <row r="1308" spans="1:24" ht="14.2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</row>
    <row r="1309" spans="1:24" ht="14.2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</row>
    <row r="1310" spans="1:24" ht="14.2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</row>
    <row r="1311" spans="1:24" ht="14.2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</row>
    <row r="1312" spans="1:24" ht="14.2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</row>
    <row r="1313" spans="1:24" ht="14.2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</row>
    <row r="1314" spans="1:24" ht="14.2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</row>
    <row r="1315" spans="1:24" ht="14.2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</row>
    <row r="1316" spans="1:24" ht="14.2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</row>
    <row r="1317" spans="1:24" ht="14.2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</row>
    <row r="1318" spans="1:24" ht="14.2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</row>
    <row r="1319" spans="1:24" ht="14.2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</row>
    <row r="1320" spans="1:24" ht="14.2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</row>
    <row r="1321" spans="1:24" ht="14.2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</row>
    <row r="1322" spans="1:24" ht="14.2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</row>
    <row r="1323" spans="1:24" ht="14.2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</row>
    <row r="1324" spans="1:24" ht="14.2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</row>
    <row r="1325" spans="1:24" ht="14.2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</row>
    <row r="1326" spans="1:24" ht="14.2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</row>
    <row r="1327" spans="1:24" ht="14.2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</row>
    <row r="1328" spans="1:24" ht="14.2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</row>
    <row r="1329" spans="1:24" ht="14.2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</row>
    <row r="1330" spans="1:24" ht="14.2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</row>
    <row r="1331" spans="1:24" ht="14.2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</row>
    <row r="1332" spans="1:24" ht="14.2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</row>
    <row r="1333" spans="1:24" ht="14.2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</row>
    <row r="1334" spans="1:24" ht="14.2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</row>
    <row r="1335" spans="1:24" ht="14.2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</row>
    <row r="1336" spans="1:24" ht="14.2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</row>
    <row r="1337" spans="1:24" ht="14.2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</row>
    <row r="1338" spans="1:24" ht="14.2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</row>
    <row r="1339" spans="1:24" ht="14.2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</row>
    <row r="1340" spans="1:24" ht="14.2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</row>
    <row r="1341" spans="1:24" ht="14.2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</row>
    <row r="1342" spans="1:24" ht="14.2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</row>
    <row r="1343" spans="1:24" ht="14.2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</row>
    <row r="1344" spans="1:24" ht="14.2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</row>
    <row r="1345" spans="1:24" ht="14.2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</row>
    <row r="1346" spans="1:24" ht="14.2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</row>
    <row r="1347" spans="1:24" ht="14.2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</row>
    <row r="1348" spans="1:24" ht="14.2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</row>
    <row r="1349" spans="1:24" ht="14.2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</row>
    <row r="1350" spans="1:24" ht="14.2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</row>
    <row r="1351" spans="1:24" ht="14.2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</row>
    <row r="1352" spans="1:24" ht="14.2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</row>
    <row r="1353" spans="1:24" ht="14.2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</row>
    <row r="1354" spans="1:24" ht="14.2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</row>
    <row r="1355" spans="1:24" ht="14.2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</row>
    <row r="1356" spans="1:24" ht="14.2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</row>
    <row r="1357" spans="1:24" ht="14.2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</row>
    <row r="1358" spans="1:24" ht="14.2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</row>
    <row r="1359" spans="1:24" ht="14.2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</row>
    <row r="1360" spans="1:24" ht="14.2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</row>
    <row r="1361" spans="1:24" ht="14.2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</row>
    <row r="1362" spans="1:24" ht="14.2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</row>
    <row r="1363" spans="1:24" ht="14.2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</row>
    <row r="1364" spans="1:24" ht="14.2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</row>
    <row r="1365" spans="1:24" ht="14.2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</row>
    <row r="1366" spans="1:24" ht="14.2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</row>
    <row r="1367" spans="1:24" ht="14.2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</row>
    <row r="1368" spans="1:24" ht="14.2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</row>
    <row r="1369" spans="1:24" ht="14.2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</row>
    <row r="1370" spans="1:24" ht="14.2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</row>
    <row r="1371" spans="1:24" ht="14.2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</row>
    <row r="1372" spans="1:24" ht="14.2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</row>
    <row r="1373" spans="1:24" ht="14.2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</row>
    <row r="1374" spans="1:24" ht="14.2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</row>
    <row r="1375" spans="1:24" ht="14.2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</row>
    <row r="1376" spans="1:24" ht="14.2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</row>
    <row r="1377" spans="1:24" ht="14.2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</row>
    <row r="1378" spans="1:24" ht="14.2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</row>
    <row r="1379" spans="1:24" ht="14.2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</row>
    <row r="1380" spans="1:24" ht="14.2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</row>
    <row r="1381" spans="1:24" ht="14.2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</row>
    <row r="1382" spans="1:24" ht="14.2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</row>
    <row r="1383" spans="1:24" ht="14.2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</row>
    <row r="1384" spans="1:24" ht="14.2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</row>
    <row r="1385" spans="1:24" ht="14.2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</row>
    <row r="1386" spans="1:24" ht="14.2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</row>
    <row r="1387" spans="1:24" ht="14.2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</row>
    <row r="1388" spans="1:24" ht="14.2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</row>
    <row r="1389" spans="1:24" ht="14.2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</row>
    <row r="1390" spans="1:24" ht="14.2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</row>
    <row r="1391" spans="1:24" ht="14.2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</row>
    <row r="1392" spans="1:24" ht="14.2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</row>
    <row r="1393" spans="1:24" ht="14.2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</row>
    <row r="1394" spans="1:24" ht="14.2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</row>
    <row r="1395" spans="1:24" ht="14.2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</row>
    <row r="1396" spans="1:24" ht="14.2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</row>
    <row r="1397" spans="1:24" ht="14.2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</row>
    <row r="1398" spans="1:24" ht="14.2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</row>
    <row r="1399" spans="1:24" ht="14.2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</row>
    <row r="1400" spans="1:24" ht="14.2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</row>
    <row r="1401" spans="1:24" ht="14.2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</row>
    <row r="1402" spans="1:24" ht="14.2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</row>
    <row r="1403" spans="1:24" ht="14.2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</row>
    <row r="1404" spans="1:24" ht="14.2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</row>
    <row r="1405" spans="1:24" ht="14.2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</row>
    <row r="1406" spans="1:24" ht="14.2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</row>
    <row r="1407" spans="1:24" ht="14.2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</row>
    <row r="1408" spans="1:24" ht="14.2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</row>
    <row r="1409" spans="1:24" ht="14.2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</row>
    <row r="1410" spans="1:24" ht="14.2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</row>
    <row r="1411" spans="1:24" ht="14.2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</row>
    <row r="1412" spans="1:24" ht="14.2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</row>
    <row r="1413" spans="1:24" ht="14.2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</row>
    <row r="1414" spans="1:24" ht="14.2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</row>
    <row r="1415" spans="1:24" ht="14.2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</row>
    <row r="1416" spans="1:24" ht="14.2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</row>
    <row r="1417" spans="1:24" ht="14.2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</row>
    <row r="1418" spans="1:24" ht="14.2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</row>
    <row r="1419" spans="1:24" ht="14.2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</row>
    <row r="1420" spans="1:24" ht="14.2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</row>
    <row r="1421" spans="1:24" ht="14.2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</row>
    <row r="1422" spans="1:24" ht="14.2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</row>
    <row r="1423" spans="1:24" ht="14.2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</row>
    <row r="1424" spans="1:24" ht="14.2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</row>
    <row r="1425" spans="1:24" ht="14.2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</row>
    <row r="1426" spans="1:24" ht="14.2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</row>
    <row r="1427" spans="1:24" ht="14.2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</row>
    <row r="1428" spans="1:24" ht="14.2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</row>
    <row r="1429" spans="1:24" ht="14.2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</row>
    <row r="1430" spans="1:24" ht="14.2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</row>
    <row r="1431" spans="1:24" ht="14.2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</row>
    <row r="1432" spans="1:24" ht="14.2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</row>
    <row r="1433" spans="1:24" ht="14.2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</row>
    <row r="1434" spans="1:24" ht="14.2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</row>
    <row r="1435" spans="1:24" ht="14.2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</row>
    <row r="1436" spans="1:24" ht="14.2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</row>
    <row r="1437" spans="1:24" ht="14.2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</row>
    <row r="1438" spans="1:24" ht="14.2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</row>
    <row r="1439" spans="1:24" ht="14.2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</row>
    <row r="1440" spans="1:24" ht="14.2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</row>
    <row r="1441" spans="1:24" ht="14.2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</row>
    <row r="1442" spans="1:24" ht="14.2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</row>
    <row r="1443" spans="1:24" ht="14.2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</row>
    <row r="1444" spans="1:24" ht="14.2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</row>
    <row r="1445" spans="1:24" ht="14.2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</row>
    <row r="1446" spans="1:24" ht="14.2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</row>
    <row r="1447" spans="1:24" ht="14.2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</row>
    <row r="1448" spans="1:24" ht="14.2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</row>
    <row r="1449" spans="1:24" ht="14.2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</row>
    <row r="1450" spans="1:24" ht="14.2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</row>
    <row r="1451" spans="1:24" ht="14.2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</row>
    <row r="1452" spans="1:24" ht="14.2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</row>
    <row r="1453" spans="1:24" ht="14.2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</row>
    <row r="1454" spans="1:24" ht="14.2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</row>
    <row r="1455" spans="1:24" ht="14.2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</row>
    <row r="1456" spans="1:24" ht="14.2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</row>
    <row r="1457" spans="1:24" ht="14.2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</row>
    <row r="1458" spans="1:24" ht="14.2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</row>
    <row r="1459" spans="1:24" ht="14.2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</row>
    <row r="1460" spans="1:24" ht="14.2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</row>
    <row r="1461" spans="1:24" ht="14.2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</row>
    <row r="1462" spans="1:24" ht="14.2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</row>
    <row r="1463" spans="1:24" ht="14.2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</row>
    <row r="1464" spans="1:24" ht="14.2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</row>
    <row r="1465" spans="1:24" ht="14.2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</row>
    <row r="1466" spans="1:24" ht="14.2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</row>
    <row r="1467" spans="1:24" ht="14.2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</row>
    <row r="1468" spans="1:24" ht="14.2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</row>
    <row r="1469" spans="1:24" ht="14.2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</row>
    <row r="1470" spans="1:24" ht="14.2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</row>
    <row r="1471" spans="1:24" ht="14.2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</row>
    <row r="1472" spans="1:24" ht="14.2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</row>
    <row r="1473" spans="1:24" ht="14.2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</row>
    <row r="1474" spans="1:24" ht="14.2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</row>
    <row r="1475" spans="1:24" ht="14.2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</row>
    <row r="1476" spans="1:24" ht="14.2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</row>
    <row r="1477" spans="1:24" ht="14.2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</row>
    <row r="1478" spans="1:24" ht="14.2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</row>
    <row r="1479" spans="1:24" ht="14.2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</row>
    <row r="1480" spans="1:24" ht="14.2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</row>
    <row r="1481" spans="1:24" ht="14.2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</row>
    <row r="1482" spans="1:24" ht="14.2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</row>
    <row r="1483" spans="1:24" ht="14.2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</row>
    <row r="1484" spans="1:24" ht="14.2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</row>
    <row r="1485" spans="1:24" ht="14.2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</row>
    <row r="1486" spans="1:24" ht="14.2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</row>
    <row r="1487" spans="1:24" ht="14.2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</row>
    <row r="1488" spans="1:24" ht="14.2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</row>
    <row r="1489" spans="1:24" ht="14.2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</row>
    <row r="1490" spans="1:24" ht="14.2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</row>
    <row r="1491" spans="1:24" ht="14.2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</row>
    <row r="1492" spans="1:24" ht="14.2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</row>
    <row r="1493" spans="1:24" ht="14.2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</row>
    <row r="1494" spans="1:24" ht="14.2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</row>
    <row r="1495" spans="1:24" ht="14.2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</row>
    <row r="1496" spans="1:24" ht="14.2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</row>
    <row r="1497" spans="1:24" ht="14.2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</row>
    <row r="1498" spans="1:24" ht="14.2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</row>
    <row r="1499" spans="1:24" ht="14.2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</row>
    <row r="1500" spans="1:24" ht="14.2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</row>
    <row r="1501" spans="1:24" ht="14.2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</row>
    <row r="1502" spans="1:24" ht="14.2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</row>
    <row r="1503" spans="1:24" ht="14.2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</row>
    <row r="1504" spans="1:24" ht="14.2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</row>
    <row r="1505" spans="1:24" ht="14.2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</row>
    <row r="1506" spans="1:24" ht="14.2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</row>
    <row r="1507" spans="1:24" ht="14.2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</row>
    <row r="1508" spans="1:24" ht="14.2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</row>
    <row r="1509" spans="1:24" ht="14.2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</row>
    <row r="1510" spans="1:24" ht="14.2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</row>
    <row r="1511" spans="1:24" ht="14.2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</row>
    <row r="1512" spans="1:24" ht="14.2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</row>
    <row r="1513" spans="1:24" ht="14.2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</row>
    <row r="1514" spans="1:24" ht="14.2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</row>
    <row r="1515" spans="1:24" ht="14.2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</row>
    <row r="1516" spans="1:24" ht="14.2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</row>
    <row r="1517" spans="1:24" ht="14.2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</row>
    <row r="1518" spans="1:24" ht="14.2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</row>
    <row r="1519" spans="1:24" ht="14.2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</row>
    <row r="1520" spans="1:24" ht="14.2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</row>
    <row r="1521" spans="1:24" ht="14.2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</row>
    <row r="1522" spans="1:24" ht="14.2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</row>
    <row r="1523" spans="1:24" ht="14.2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</row>
    <row r="1524" spans="1:24" ht="14.2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</row>
    <row r="1525" spans="1:24" ht="14.2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</row>
    <row r="1526" spans="1:24" ht="14.2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</row>
    <row r="1527" spans="1:24" ht="14.2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</row>
    <row r="1528" spans="1:24" ht="14.2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</row>
    <row r="1529" spans="1:24" ht="14.2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</row>
    <row r="1530" spans="1:24" ht="14.2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</row>
    <row r="1531" spans="1:24" ht="14.2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</row>
    <row r="1532" spans="1:24" ht="14.2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</row>
    <row r="1533" spans="1:24" ht="14.2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</row>
    <row r="1534" spans="1:24" ht="14.2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</row>
    <row r="1535" spans="1:24" ht="14.2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</row>
    <row r="1536" spans="1:24" ht="14.2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</row>
    <row r="1537" spans="1:24" ht="14.2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</row>
    <row r="1538" spans="1:24" ht="14.2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</row>
    <row r="1539" spans="1:24" ht="14.2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</row>
    <row r="1540" spans="1:24" ht="14.2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</row>
    <row r="1541" spans="1:24" ht="14.2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</row>
    <row r="1542" spans="1:24" ht="14.2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</row>
    <row r="1543" spans="1:24" ht="14.2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</row>
    <row r="1544" spans="1:24" ht="14.2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</row>
    <row r="1545" spans="1:24" ht="14.2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</row>
    <row r="1546" spans="1:24" ht="14.2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</row>
    <row r="1547" spans="1:24" ht="14.2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</row>
    <row r="1548" spans="1:24" ht="14.2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</row>
    <row r="1549" spans="1:24" ht="14.2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</row>
    <row r="1550" spans="1:24" ht="14.2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</row>
    <row r="1551" spans="1:24" ht="14.2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</row>
    <row r="1552" spans="1:24" ht="14.2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</row>
    <row r="1553" spans="1:24" ht="14.2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</row>
    <row r="1554" spans="1:24" ht="14.2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</row>
    <row r="1555" spans="1:24" ht="14.2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</row>
    <row r="1556" spans="1:24" ht="14.2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</row>
    <row r="1557" spans="1:24" ht="14.2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</row>
    <row r="1558" spans="1:24" ht="14.2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</row>
    <row r="1559" spans="1:24" ht="14.2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</row>
    <row r="1560" spans="1:24" ht="14.2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</row>
    <row r="1561" spans="1:24" ht="14.2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</row>
    <row r="1562" spans="1:24" ht="14.2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</row>
    <row r="1563" spans="1:24" ht="14.2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</row>
    <row r="1564" spans="1:24" ht="14.2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</row>
    <row r="1565" spans="1:24" ht="14.2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</row>
    <row r="1566" spans="1:24" ht="14.2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</row>
    <row r="1567" spans="1:24" ht="14.2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</row>
    <row r="1568" spans="1:24" ht="14.2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</row>
    <row r="1569" spans="1:24" ht="14.2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</row>
    <row r="1570" spans="1:24" ht="14.2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</row>
    <row r="1571" spans="1:24" ht="14.2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</row>
    <row r="1572" spans="1:24" ht="14.2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</row>
    <row r="1573" spans="1:24" ht="14.2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</row>
    <row r="1574" spans="1:24" ht="14.2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</row>
    <row r="1575" spans="1:24" ht="14.2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</row>
    <row r="1576" spans="1:24" ht="14.2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</row>
    <row r="1577" spans="1:24" ht="14.2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</row>
    <row r="1578" spans="1:24" ht="14.2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</row>
    <row r="1579" spans="1:24" ht="14.2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</row>
    <row r="1580" spans="1:24" ht="14.2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</row>
    <row r="1581" spans="1:24" ht="14.2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</row>
    <row r="1582" spans="1:24" ht="14.2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</row>
    <row r="1583" spans="1:24" ht="14.2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</row>
    <row r="1584" spans="1:24" ht="14.2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</row>
    <row r="1585" spans="1:24" ht="14.2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</row>
    <row r="1586" spans="1:24" ht="14.2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</row>
    <row r="1587" spans="1:24" ht="14.2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  <c r="X1587" s="25"/>
    </row>
    <row r="1588" spans="1:24" ht="14.2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  <c r="X1588" s="25"/>
    </row>
    <row r="1589" spans="1:24" ht="14.2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  <c r="X1589" s="25"/>
    </row>
    <row r="1590" spans="1:24" ht="14.2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  <c r="X1590" s="25"/>
    </row>
    <row r="1591" spans="1:24" ht="14.2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  <c r="X1591" s="25"/>
    </row>
    <row r="1592" spans="1:24" ht="14.2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  <c r="X1592" s="25"/>
    </row>
    <row r="1593" spans="1:24" ht="14.2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  <c r="X1593" s="25"/>
    </row>
    <row r="1594" spans="1:24" ht="14.2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  <c r="X1594" s="25"/>
    </row>
    <row r="1595" spans="1:24" ht="14.2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  <c r="X1595" s="25"/>
    </row>
    <row r="1596" spans="1:24" ht="14.2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  <c r="X1596" s="25"/>
    </row>
    <row r="1597" spans="1:24" ht="14.2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  <c r="X1597" s="25"/>
    </row>
    <row r="1598" spans="1:24" ht="14.2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  <c r="X1598" s="25"/>
    </row>
    <row r="1599" spans="1:24" ht="14.2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  <c r="X1599" s="25"/>
    </row>
    <row r="1600" spans="1:24" ht="14.2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</row>
    <row r="1601" spans="1:24" ht="14.2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  <c r="X1601" s="25"/>
    </row>
    <row r="1602" spans="1:24" ht="14.2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</row>
    <row r="1603" spans="1:24" ht="14.2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</row>
    <row r="1604" spans="1:24" ht="14.2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</row>
    <row r="1605" spans="1:24" ht="14.2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</row>
    <row r="1606" spans="1:24" ht="14.2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</row>
    <row r="1607" spans="1:24" ht="14.2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</row>
    <row r="1608" spans="1:24" ht="14.2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</row>
    <row r="1609" spans="1:24" ht="14.2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</row>
    <row r="1610" spans="1:24" ht="14.2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</row>
    <row r="1611" spans="1:24" ht="14.2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</row>
    <row r="1612" spans="1:24" ht="14.2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</row>
    <row r="1613" spans="1:24" ht="14.2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</row>
    <row r="1614" spans="1:24" ht="14.2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</row>
    <row r="1615" spans="1:24" ht="14.2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</row>
    <row r="1616" spans="1:24" ht="14.2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</row>
    <row r="1617" spans="1:24" ht="14.2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</row>
    <row r="1618" spans="1:24" ht="14.2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</row>
    <row r="1619" spans="1:24" ht="14.2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</row>
    <row r="1620" spans="1:24" ht="14.2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</row>
    <row r="1621" spans="1:24" ht="14.2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</row>
    <row r="1622" spans="1:24" ht="14.2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</row>
    <row r="1623" spans="1:24" ht="14.2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</row>
    <row r="1624" spans="1:24" ht="14.2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</row>
    <row r="1625" spans="1:24" ht="14.2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</row>
    <row r="1626" spans="1:24" ht="14.2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</row>
    <row r="1627" spans="1:24" ht="14.2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  <c r="X1627" s="25"/>
    </row>
    <row r="1628" spans="1:24" ht="14.2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  <c r="X1628" s="25"/>
    </row>
    <row r="1629" spans="1:24" ht="14.2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5"/>
      <c r="X1629" s="25"/>
    </row>
    <row r="1630" spans="1:24" ht="14.2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5"/>
      <c r="X1630" s="25"/>
    </row>
    <row r="1631" spans="1:24" ht="14.2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5"/>
      <c r="X1631" s="25"/>
    </row>
    <row r="1632" spans="1:24" ht="14.2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5"/>
      <c r="X1632" s="25"/>
    </row>
    <row r="1633" spans="1:24" ht="14.2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5"/>
      <c r="X1633" s="25"/>
    </row>
    <row r="1634" spans="1:24" ht="14.2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5"/>
      <c r="X1634" s="25"/>
    </row>
    <row r="1635" spans="1:24" ht="14.2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5"/>
      <c r="X1635" s="25"/>
    </row>
    <row r="1636" spans="1:24" ht="14.2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5"/>
      <c r="X1636" s="25"/>
    </row>
    <row r="1637" spans="1:24" ht="14.2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5"/>
      <c r="X1637" s="25"/>
    </row>
    <row r="1638" spans="1:24" ht="14.2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5"/>
      <c r="X1638" s="25"/>
    </row>
    <row r="1639" spans="1:24" ht="14.2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5"/>
      <c r="X1639" s="25"/>
    </row>
    <row r="1640" spans="1:24" ht="14.2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5"/>
      <c r="X1640" s="25"/>
    </row>
    <row r="1641" spans="1:24" ht="14.2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5"/>
      <c r="X1641" s="25"/>
    </row>
    <row r="1642" spans="1:24" ht="14.2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  <c r="X1642" s="25"/>
    </row>
    <row r="1643" spans="1:24" ht="14.2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5"/>
      <c r="X1643" s="25"/>
    </row>
    <row r="1644" spans="1:24" ht="14.2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5"/>
      <c r="X1644" s="25"/>
    </row>
    <row r="1645" spans="1:24" ht="14.2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  <c r="X1645" s="25"/>
    </row>
    <row r="1646" spans="1:24" ht="14.2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5"/>
      <c r="X1646" s="25"/>
    </row>
    <row r="1647" spans="1:24" ht="14.2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5"/>
      <c r="X1647" s="25"/>
    </row>
    <row r="1648" spans="1:24" ht="14.2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5"/>
      <c r="X1648" s="25"/>
    </row>
    <row r="1649" spans="1:24" ht="14.2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5"/>
      <c r="X1649" s="25"/>
    </row>
    <row r="1650" spans="1:24" ht="14.25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5"/>
      <c r="X1650" s="25"/>
    </row>
    <row r="1651" spans="1:24" ht="14.25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5"/>
      <c r="X1651" s="25"/>
    </row>
    <row r="1652" spans="1:24" ht="14.25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5"/>
      <c r="X1652" s="25"/>
    </row>
    <row r="1653" spans="1:24" ht="14.2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5"/>
      <c r="X1653" s="25"/>
    </row>
    <row r="1654" spans="1:24" ht="14.25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5"/>
      <c r="X1654" s="25"/>
    </row>
    <row r="1655" spans="1:24" ht="14.25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5"/>
      <c r="X1655" s="25"/>
    </row>
    <row r="1656" spans="1:24" ht="14.25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5"/>
      <c r="X1656" s="25"/>
    </row>
    <row r="1657" spans="1:24" ht="14.25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5"/>
      <c r="X1657" s="25"/>
    </row>
    <row r="1658" spans="1:24" ht="14.25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5"/>
      <c r="X1658" s="25"/>
    </row>
    <row r="1659" spans="1:24" ht="14.25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5"/>
      <c r="X1659" s="25"/>
    </row>
    <row r="1660" spans="1:24" ht="14.25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5"/>
      <c r="X1660" s="25"/>
    </row>
    <row r="1661" spans="1:24" ht="14.25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  <c r="X1661" s="25"/>
    </row>
    <row r="1662" spans="1:24" ht="14.25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5"/>
      <c r="X1662" s="25"/>
    </row>
    <row r="1663" spans="1:24" ht="14.25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5"/>
      <c r="X1663" s="25"/>
    </row>
    <row r="1664" spans="1:24" ht="14.25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5"/>
      <c r="X1664" s="25"/>
    </row>
    <row r="1665" spans="1:24" ht="14.25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5"/>
      <c r="X1665" s="25"/>
    </row>
    <row r="1666" spans="1:24" ht="14.25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5"/>
      <c r="X1666" s="25"/>
    </row>
    <row r="1667" spans="1:24" ht="14.25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  <c r="X1667" s="25"/>
    </row>
    <row r="1668" spans="1:24" ht="14.25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</row>
    <row r="1669" spans="1:24" ht="14.25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5"/>
      <c r="X1669" s="25"/>
    </row>
    <row r="1670" spans="1:24" ht="14.25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5"/>
      <c r="X1670" s="25"/>
    </row>
    <row r="1671" spans="1:24" ht="14.25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</row>
    <row r="1672" spans="1:24" ht="14.25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5"/>
      <c r="X1672" s="25"/>
    </row>
    <row r="1673" spans="1:24" ht="14.25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5"/>
      <c r="X1673" s="25"/>
    </row>
    <row r="1674" spans="1:24" ht="14.25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5"/>
      <c r="X1674" s="25"/>
    </row>
    <row r="1675" spans="1:24" ht="14.25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5"/>
      <c r="X1675" s="25"/>
    </row>
    <row r="1676" spans="1:24" ht="14.25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5"/>
      <c r="X1676" s="25"/>
    </row>
    <row r="1677" spans="1:24" ht="14.25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5"/>
      <c r="X1677" s="25"/>
    </row>
    <row r="1678" spans="1:24" ht="14.25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5"/>
      <c r="X1678" s="25"/>
    </row>
    <row r="1679" spans="1:24" ht="14.25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5"/>
      <c r="X1679" s="25"/>
    </row>
    <row r="1680" spans="1:24" ht="14.25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  <c r="X1680" s="25"/>
    </row>
    <row r="1681" spans="1:24" ht="14.25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5"/>
      <c r="X1681" s="25"/>
    </row>
    <row r="1682" spans="1:24" ht="14.25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5"/>
      <c r="X1682" s="25"/>
    </row>
    <row r="1683" spans="1:24" ht="14.25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5"/>
      <c r="X1683" s="25"/>
    </row>
    <row r="1684" spans="1:24" ht="14.25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5"/>
      <c r="X1684" s="25"/>
    </row>
    <row r="1685" spans="1:24" ht="14.25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5"/>
      <c r="X1685" s="25"/>
    </row>
    <row r="1686" spans="1:24" ht="14.25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5"/>
      <c r="X1686" s="25"/>
    </row>
    <row r="1687" spans="1:24" ht="14.25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</row>
    <row r="1688" spans="1:24" ht="14.25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5"/>
      <c r="X1688" s="25"/>
    </row>
    <row r="1689" spans="1:24" ht="14.25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5"/>
      <c r="X1689" s="25"/>
    </row>
    <row r="1690" spans="1:24" ht="14.25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5"/>
      <c r="X1690" s="25"/>
    </row>
    <row r="1691" spans="1:24" ht="14.25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  <c r="X1691" s="25"/>
    </row>
    <row r="1692" spans="1:24" ht="14.25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5"/>
      <c r="X1692" s="25"/>
    </row>
    <row r="1693" spans="1:24" ht="14.25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5"/>
      <c r="X1693" s="25"/>
    </row>
    <row r="1694" spans="1:24" ht="14.25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5"/>
      <c r="X1694" s="25"/>
    </row>
    <row r="1695" spans="1:24" ht="14.2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5"/>
      <c r="X1695" s="25"/>
    </row>
    <row r="1696" spans="1:24" ht="14.25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5"/>
      <c r="X1696" s="25"/>
    </row>
    <row r="1697" spans="1:24" ht="14.25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5"/>
      <c r="X1697" s="25"/>
    </row>
    <row r="1698" spans="1:24" ht="14.25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5"/>
      <c r="X1698" s="25"/>
    </row>
    <row r="1699" spans="1:24" ht="14.25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  <c r="X1699" s="25"/>
    </row>
    <row r="1700" spans="1:24" ht="14.25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5"/>
      <c r="X1700" s="25"/>
    </row>
    <row r="1701" spans="1:24" ht="14.25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5"/>
      <c r="X1701" s="25"/>
    </row>
    <row r="1702" spans="1:24" ht="14.25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5"/>
      <c r="X1702" s="25"/>
    </row>
    <row r="1703" spans="1:24" ht="14.25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  <c r="X1703" s="25"/>
    </row>
    <row r="1704" spans="1:24" ht="14.25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5"/>
      <c r="X1704" s="25"/>
    </row>
    <row r="1705" spans="1:24" ht="14.25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5"/>
      <c r="X1705" s="25"/>
    </row>
    <row r="1706" spans="1:24" ht="14.25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  <c r="X1706" s="25"/>
    </row>
    <row r="1707" spans="1:24" ht="14.25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5"/>
      <c r="X1707" s="25"/>
    </row>
    <row r="1708" spans="1:24" ht="14.25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5"/>
      <c r="X1708" s="25"/>
    </row>
    <row r="1709" spans="1:24" ht="14.25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5"/>
      <c r="X1709" s="25"/>
    </row>
    <row r="1710" spans="1:24" ht="14.25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  <c r="X1710" s="25"/>
    </row>
    <row r="1711" spans="1:24" ht="14.25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5"/>
      <c r="X1711" s="25"/>
    </row>
    <row r="1712" spans="1:24" ht="14.25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5"/>
      <c r="X1712" s="25"/>
    </row>
    <row r="1713" spans="1:24" ht="14.25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5"/>
      <c r="X1713" s="25"/>
    </row>
    <row r="1714" spans="1:24" ht="14.25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5"/>
      <c r="X1714" s="25"/>
    </row>
    <row r="1715" spans="1:24" ht="14.25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5"/>
      <c r="X1715" s="25"/>
    </row>
    <row r="1716" spans="1:24" ht="14.25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5"/>
      <c r="X1716" s="25"/>
    </row>
    <row r="1717" spans="1:24" ht="14.25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5"/>
      <c r="X1717" s="25"/>
    </row>
    <row r="1718" spans="1:24" ht="14.25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  <c r="X1718" s="25"/>
    </row>
    <row r="1719" spans="1:24" ht="14.25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  <c r="X1719" s="25"/>
    </row>
    <row r="1720" spans="1:24" ht="14.25">
      <c r="A1720" s="25"/>
      <c r="B1720" s="25"/>
      <c r="C1720" s="25"/>
      <c r="D1720" s="25"/>
      <c r="E1720" s="25"/>
      <c r="F1720" s="25"/>
      <c r="G1720" s="25"/>
      <c r="H1720" s="25"/>
      <c r="I1720" s="25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5"/>
      <c r="X1720" s="25"/>
    </row>
    <row r="1721" spans="1:24" ht="14.25">
      <c r="A1721" s="25"/>
      <c r="B1721" s="25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5"/>
      <c r="X1721" s="25"/>
    </row>
    <row r="1722" spans="1:24" ht="14.25">
      <c r="A1722" s="25"/>
      <c r="B1722" s="25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5"/>
      <c r="X1722" s="25"/>
    </row>
    <row r="1723" spans="1:24" ht="14.25">
      <c r="A1723" s="25"/>
      <c r="B1723" s="25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5"/>
      <c r="X1723" s="25"/>
    </row>
    <row r="1724" spans="1:24" ht="14.25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  <c r="X1724" s="25"/>
    </row>
    <row r="1725" spans="1:24" ht="14.25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5"/>
      <c r="X1725" s="25"/>
    </row>
    <row r="1726" spans="1:24" ht="14.25">
      <c r="A1726" s="25"/>
      <c r="B1726" s="25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5"/>
      <c r="X1726" s="25"/>
    </row>
    <row r="1727" spans="1:24" ht="14.25">
      <c r="A1727" s="25"/>
      <c r="B1727" s="25"/>
      <c r="C1727" s="25"/>
      <c r="D1727" s="25"/>
      <c r="E1727" s="25"/>
      <c r="F1727" s="25"/>
      <c r="G1727" s="25"/>
      <c r="H1727" s="25"/>
      <c r="I1727" s="25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5"/>
      <c r="X1727" s="25"/>
    </row>
    <row r="1728" spans="1:24" ht="14.25">
      <c r="A1728" s="25"/>
      <c r="B1728" s="25"/>
      <c r="C1728" s="25"/>
      <c r="D1728" s="25"/>
      <c r="E1728" s="25"/>
      <c r="F1728" s="25"/>
      <c r="G1728" s="25"/>
      <c r="H1728" s="25"/>
      <c r="I1728" s="25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5"/>
      <c r="X1728" s="25"/>
    </row>
    <row r="1729" spans="1:24" ht="14.25">
      <c r="A1729" s="25"/>
      <c r="B1729" s="25"/>
      <c r="C1729" s="25"/>
      <c r="D1729" s="25"/>
      <c r="E1729" s="25"/>
      <c r="F1729" s="25"/>
      <c r="G1729" s="25"/>
      <c r="H1729" s="25"/>
      <c r="I1729" s="25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</row>
    <row r="1730" spans="1:24" ht="14.25">
      <c r="A1730" s="25"/>
      <c r="B1730" s="25"/>
      <c r="C1730" s="25"/>
      <c r="D1730" s="25"/>
      <c r="E1730" s="25"/>
      <c r="F1730" s="25"/>
      <c r="G1730" s="25"/>
      <c r="H1730" s="25"/>
      <c r="I1730" s="25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5"/>
      <c r="X1730" s="25"/>
    </row>
    <row r="1731" spans="1:24" ht="14.25">
      <c r="A1731" s="25"/>
      <c r="B1731" s="25"/>
      <c r="C1731" s="25"/>
      <c r="D1731" s="25"/>
      <c r="E1731" s="25"/>
      <c r="F1731" s="25"/>
      <c r="G1731" s="25"/>
      <c r="H1731" s="25"/>
      <c r="I1731" s="25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5"/>
      <c r="X1731" s="25"/>
    </row>
    <row r="1732" spans="1:24" ht="14.25">
      <c r="A1732" s="25"/>
      <c r="B1732" s="25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5"/>
      <c r="X1732" s="25"/>
    </row>
    <row r="1733" spans="1:24" ht="14.25">
      <c r="A1733" s="25"/>
      <c r="B1733" s="25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5"/>
      <c r="X1733" s="25"/>
    </row>
    <row r="1734" spans="1:24" ht="14.25">
      <c r="A1734" s="25"/>
      <c r="B1734" s="25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5"/>
      <c r="X1734" s="25"/>
    </row>
    <row r="1735" spans="1:24" ht="14.25">
      <c r="A1735" s="25"/>
      <c r="B1735" s="25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5"/>
      <c r="X1735" s="25"/>
    </row>
    <row r="1736" spans="1:24" ht="14.25">
      <c r="A1736" s="25"/>
      <c r="B1736" s="25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5"/>
      <c r="X1736" s="25"/>
    </row>
    <row r="1737" spans="1:24" ht="14.25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  <c r="X1737" s="25"/>
    </row>
    <row r="1738" spans="1:24" ht="14.25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5"/>
      <c r="X1738" s="25"/>
    </row>
    <row r="1739" spans="1:24" ht="14.25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5"/>
      <c r="X1739" s="25"/>
    </row>
    <row r="1740" spans="1:24" ht="14.25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5"/>
      <c r="X1740" s="25"/>
    </row>
    <row r="1741" spans="1:24" ht="14.25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  <c r="X1741" s="25"/>
    </row>
    <row r="1742" spans="1:24" ht="14.25">
      <c r="A1742" s="25"/>
      <c r="B1742" s="25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5"/>
      <c r="X1742" s="25"/>
    </row>
    <row r="1743" spans="1:24" ht="14.25">
      <c r="A1743" s="25"/>
      <c r="B1743" s="25"/>
      <c r="C1743" s="25"/>
      <c r="D1743" s="25"/>
      <c r="E1743" s="25"/>
      <c r="F1743" s="25"/>
      <c r="G1743" s="25"/>
      <c r="H1743" s="25"/>
      <c r="I1743" s="25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5"/>
      <c r="X1743" s="25"/>
    </row>
    <row r="1744" spans="1:24" ht="14.25">
      <c r="A1744" s="25"/>
      <c r="B1744" s="25"/>
      <c r="C1744" s="25"/>
      <c r="D1744" s="25"/>
      <c r="E1744" s="25"/>
      <c r="F1744" s="25"/>
      <c r="G1744" s="25"/>
      <c r="H1744" s="25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</row>
    <row r="1745" spans="1:24" ht="14.25">
      <c r="A1745" s="25"/>
      <c r="B1745" s="25"/>
      <c r="C1745" s="25"/>
      <c r="D1745" s="25"/>
      <c r="E1745" s="25"/>
      <c r="F1745" s="25"/>
      <c r="G1745" s="25"/>
      <c r="H1745" s="25"/>
      <c r="I1745" s="25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</row>
    <row r="1746" spans="1:24" ht="14.25">
      <c r="A1746" s="25"/>
      <c r="B1746" s="25"/>
      <c r="C1746" s="25"/>
      <c r="D1746" s="25"/>
      <c r="E1746" s="25"/>
      <c r="F1746" s="25"/>
      <c r="G1746" s="25"/>
      <c r="H1746" s="25"/>
      <c r="I1746" s="25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5"/>
      <c r="X1746" s="25"/>
    </row>
    <row r="1747" spans="1:24" ht="14.25">
      <c r="A1747" s="25"/>
      <c r="B1747" s="25"/>
      <c r="C1747" s="25"/>
      <c r="D1747" s="25"/>
      <c r="E1747" s="25"/>
      <c r="F1747" s="25"/>
      <c r="G1747" s="25"/>
      <c r="H1747" s="25"/>
      <c r="I1747" s="25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5"/>
      <c r="X1747" s="25"/>
    </row>
    <row r="1748" spans="1:24" ht="14.25">
      <c r="A1748" s="25"/>
      <c r="B1748" s="25"/>
      <c r="C1748" s="25"/>
      <c r="D1748" s="25"/>
      <c r="E1748" s="25"/>
      <c r="F1748" s="25"/>
      <c r="G1748" s="25"/>
      <c r="H1748" s="25"/>
      <c r="I1748" s="25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5"/>
      <c r="X1748" s="25"/>
    </row>
    <row r="1749" spans="1:24" ht="14.25">
      <c r="A1749" s="25"/>
      <c r="B1749" s="25"/>
      <c r="C1749" s="25"/>
      <c r="D1749" s="25"/>
      <c r="E1749" s="25"/>
      <c r="F1749" s="25"/>
      <c r="G1749" s="25"/>
      <c r="H1749" s="25"/>
      <c r="I1749" s="25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</row>
    <row r="1750" spans="1:24" ht="14.25">
      <c r="A1750" s="25"/>
      <c r="B1750" s="25"/>
      <c r="C1750" s="25"/>
      <c r="D1750" s="25"/>
      <c r="E1750" s="25"/>
      <c r="F1750" s="25"/>
      <c r="G1750" s="25"/>
      <c r="H1750" s="25"/>
      <c r="I1750" s="25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  <c r="X1750" s="25"/>
    </row>
    <row r="1751" spans="1:24" ht="14.25">
      <c r="A1751" s="25"/>
      <c r="B1751" s="25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5"/>
      <c r="X1751" s="25"/>
    </row>
    <row r="1752" spans="1:24" ht="14.25">
      <c r="A1752" s="25"/>
      <c r="B1752" s="25"/>
      <c r="C1752" s="25"/>
      <c r="D1752" s="25"/>
      <c r="E1752" s="25"/>
      <c r="F1752" s="25"/>
      <c r="G1752" s="25"/>
      <c r="H1752" s="25"/>
      <c r="I1752" s="25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5"/>
      <c r="X1752" s="25"/>
    </row>
    <row r="1753" spans="1:24" ht="14.25">
      <c r="A1753" s="25"/>
      <c r="B1753" s="25"/>
      <c r="C1753" s="25"/>
      <c r="D1753" s="25"/>
      <c r="E1753" s="25"/>
      <c r="F1753" s="25"/>
      <c r="G1753" s="25"/>
      <c r="H1753" s="25"/>
      <c r="I1753" s="25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  <c r="X1753" s="25"/>
    </row>
    <row r="1754" spans="1:24" ht="14.25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</row>
    <row r="1755" spans="1:24" ht="14.25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  <c r="X1755" s="25"/>
    </row>
    <row r="1756" spans="1:24" ht="14.25">
      <c r="A1756" s="25"/>
      <c r="B1756" s="25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  <c r="X1756" s="25"/>
    </row>
    <row r="1757" spans="1:24" ht="14.25">
      <c r="A1757" s="25"/>
      <c r="B1757" s="25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  <c r="X1757" s="25"/>
    </row>
    <row r="1758" spans="1:24" ht="14.25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  <c r="X1758" s="25"/>
    </row>
    <row r="1759" spans="1:24" ht="14.25">
      <c r="A1759" s="25"/>
      <c r="B1759" s="25"/>
      <c r="C1759" s="25"/>
      <c r="D1759" s="25"/>
      <c r="E1759" s="25"/>
      <c r="F1759" s="25"/>
      <c r="G1759" s="25"/>
      <c r="H1759" s="25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</row>
    <row r="1760" spans="1:24" ht="14.25">
      <c r="A1760" s="25"/>
      <c r="B1760" s="25"/>
      <c r="C1760" s="25"/>
      <c r="D1760" s="25"/>
      <c r="E1760" s="25"/>
      <c r="F1760" s="25"/>
      <c r="G1760" s="25"/>
      <c r="H1760" s="25"/>
      <c r="I1760" s="25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</row>
    <row r="1761" spans="1:24" ht="14.25">
      <c r="A1761" s="25"/>
      <c r="B1761" s="25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</row>
    <row r="1762" spans="1:24" ht="14.25">
      <c r="A1762" s="25"/>
      <c r="B1762" s="25"/>
      <c r="C1762" s="25"/>
      <c r="D1762" s="25"/>
      <c r="E1762" s="25"/>
      <c r="F1762" s="25"/>
      <c r="G1762" s="25"/>
      <c r="H1762" s="25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</row>
    <row r="1763" spans="1:24" ht="14.25">
      <c r="A1763" s="25"/>
      <c r="B1763" s="25"/>
      <c r="C1763" s="25"/>
      <c r="D1763" s="25"/>
      <c r="E1763" s="25"/>
      <c r="F1763" s="25"/>
      <c r="G1763" s="25"/>
      <c r="H1763" s="25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  <c r="X1763" s="25"/>
    </row>
    <row r="1764" spans="1:24" ht="14.25">
      <c r="A1764" s="25"/>
      <c r="B1764" s="25"/>
      <c r="C1764" s="25"/>
      <c r="D1764" s="25"/>
      <c r="E1764" s="25"/>
      <c r="F1764" s="25"/>
      <c r="G1764" s="25"/>
      <c r="H1764" s="25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  <c r="X1764" s="25"/>
    </row>
    <row r="1765" spans="1:24" ht="14.25">
      <c r="A1765" s="25"/>
      <c r="B1765" s="25"/>
      <c r="C1765" s="25"/>
      <c r="D1765" s="25"/>
      <c r="E1765" s="25"/>
      <c r="F1765" s="25"/>
      <c r="G1765" s="25"/>
      <c r="H1765" s="25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  <c r="X1765" s="25"/>
    </row>
    <row r="1766" spans="1:24" ht="14.25">
      <c r="A1766" s="25"/>
      <c r="B1766" s="25"/>
      <c r="C1766" s="25"/>
      <c r="D1766" s="25"/>
      <c r="E1766" s="25"/>
      <c r="F1766" s="25"/>
      <c r="G1766" s="25"/>
      <c r="H1766" s="25"/>
      <c r="I1766" s="25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  <c r="X1766" s="25"/>
    </row>
    <row r="1767" spans="1:24" ht="14.25">
      <c r="A1767" s="25"/>
      <c r="B1767" s="25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  <c r="X1767" s="25"/>
    </row>
    <row r="1768" spans="1:24" ht="14.25">
      <c r="A1768" s="25"/>
      <c r="B1768" s="25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  <c r="X1768" s="25"/>
    </row>
    <row r="1769" spans="1:24" ht="14.25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  <c r="X1769" s="25"/>
    </row>
    <row r="1770" spans="1:24" ht="14.25">
      <c r="A1770" s="25"/>
      <c r="B1770" s="25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5"/>
      <c r="X1770" s="25"/>
    </row>
    <row r="1771" spans="1:24" ht="14.25">
      <c r="A1771" s="25"/>
      <c r="B1771" s="25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5"/>
      <c r="X1771" s="25"/>
    </row>
    <row r="1772" spans="1:24" ht="14.25">
      <c r="A1772" s="25"/>
      <c r="B1772" s="25"/>
      <c r="C1772" s="25"/>
      <c r="D1772" s="25"/>
      <c r="E1772" s="25"/>
      <c r="F1772" s="25"/>
      <c r="G1772" s="25"/>
      <c r="H1772" s="25"/>
      <c r="I1772" s="25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5"/>
      <c r="X1772" s="25"/>
    </row>
    <row r="1773" spans="1:24" ht="14.25">
      <c r="A1773" s="25"/>
      <c r="B1773" s="25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5"/>
      <c r="X1773" s="25"/>
    </row>
    <row r="1774" spans="1:24" ht="14.25">
      <c r="A1774" s="25"/>
      <c r="B1774" s="25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  <c r="X1774" s="25"/>
    </row>
    <row r="1775" spans="1:24" ht="14.25">
      <c r="A1775" s="25"/>
      <c r="B1775" s="25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  <c r="X1775" s="25"/>
    </row>
    <row r="1776" spans="1:24" ht="14.25">
      <c r="A1776" s="25"/>
      <c r="B1776" s="25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  <c r="X1776" s="25"/>
    </row>
    <row r="1777" spans="1:24" ht="14.25">
      <c r="A1777" s="25"/>
      <c r="B1777" s="25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  <c r="X1777" s="25"/>
    </row>
    <row r="1778" spans="1:24" ht="14.25">
      <c r="A1778" s="25"/>
      <c r="B1778" s="25"/>
      <c r="C1778" s="25"/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  <c r="X1778" s="25"/>
    </row>
    <row r="1779" spans="1:24" ht="14.25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  <c r="X1779" s="25"/>
    </row>
    <row r="1780" spans="1:24" ht="14.25">
      <c r="A1780" s="25"/>
      <c r="B1780" s="25"/>
      <c r="C1780" s="25"/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  <c r="X1780" s="25"/>
    </row>
    <row r="1781" spans="1:24" ht="14.25">
      <c r="A1781" s="25"/>
      <c r="B1781" s="25"/>
      <c r="C1781" s="25"/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  <c r="X1781" s="25"/>
    </row>
    <row r="1782" spans="1:24" ht="14.25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5"/>
      <c r="X1782" s="25"/>
    </row>
    <row r="1783" spans="1:24" ht="14.25">
      <c r="A1783" s="25"/>
      <c r="B1783" s="25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5"/>
      <c r="X1783" s="25"/>
    </row>
    <row r="1784" spans="1:24" ht="14.25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  <c r="X1784" s="25"/>
    </row>
    <row r="1785" spans="1:24" ht="14.25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5"/>
      <c r="X1785" s="25"/>
    </row>
    <row r="1786" spans="1:24" ht="14.25">
      <c r="A1786" s="25"/>
      <c r="B1786" s="25"/>
      <c r="C1786" s="25"/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5"/>
      <c r="X1786" s="25"/>
    </row>
    <row r="1787" spans="1:24" ht="14.25">
      <c r="A1787" s="25"/>
      <c r="B1787" s="25"/>
      <c r="C1787" s="25"/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5"/>
      <c r="X1787" s="25"/>
    </row>
    <row r="1788" spans="1:24" ht="14.25">
      <c r="A1788" s="25"/>
      <c r="B1788" s="25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  <c r="X1788" s="25"/>
    </row>
    <row r="1789" spans="1:24" ht="14.25">
      <c r="A1789" s="25"/>
      <c r="B1789" s="25"/>
      <c r="C1789" s="25"/>
      <c r="D1789" s="25"/>
      <c r="E1789" s="25"/>
      <c r="F1789" s="25"/>
      <c r="G1789" s="25"/>
      <c r="H1789" s="25"/>
      <c r="I1789" s="25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5"/>
      <c r="X1789" s="25"/>
    </row>
    <row r="1790" spans="1:24" ht="14.25">
      <c r="A1790" s="25"/>
      <c r="B1790" s="25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5"/>
      <c r="X1790" s="25"/>
    </row>
    <row r="1791" spans="1:24" ht="14.25">
      <c r="A1791" s="25"/>
      <c r="B1791" s="25"/>
      <c r="C1791" s="25"/>
      <c r="D1791" s="25"/>
      <c r="E1791" s="25"/>
      <c r="F1791" s="25"/>
      <c r="G1791" s="25"/>
      <c r="H1791" s="25"/>
      <c r="I1791" s="25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  <c r="X1791" s="25"/>
    </row>
    <row r="1792" spans="1:24" ht="14.25">
      <c r="A1792" s="25"/>
      <c r="B1792" s="25"/>
      <c r="C1792" s="25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  <c r="X1792" s="25"/>
    </row>
    <row r="1793" spans="1:24" ht="14.25">
      <c r="A1793" s="25"/>
      <c r="B1793" s="25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  <c r="X1793" s="25"/>
    </row>
    <row r="1794" spans="1:24" ht="14.25">
      <c r="A1794" s="25"/>
      <c r="B1794" s="25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  <c r="X1794" s="25"/>
    </row>
    <row r="1795" spans="1:24" ht="14.25">
      <c r="A1795" s="25"/>
      <c r="B1795" s="25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5"/>
      <c r="X1795" s="25"/>
    </row>
    <row r="1796" spans="1:24" ht="14.25">
      <c r="A1796" s="25"/>
      <c r="B1796" s="25"/>
      <c r="C1796" s="25"/>
      <c r="D1796" s="25"/>
      <c r="E1796" s="25"/>
      <c r="F1796" s="25"/>
      <c r="G1796" s="25"/>
      <c r="H1796" s="25"/>
      <c r="I1796" s="25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5"/>
      <c r="X1796" s="25"/>
    </row>
    <row r="1797" spans="1:24" ht="14.25">
      <c r="A1797" s="25"/>
      <c r="B1797" s="25"/>
      <c r="C1797" s="25"/>
      <c r="D1797" s="25"/>
      <c r="E1797" s="25"/>
      <c r="F1797" s="25"/>
      <c r="G1797" s="25"/>
      <c r="H1797" s="25"/>
      <c r="I1797" s="25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  <c r="X1797" s="25"/>
    </row>
    <row r="1798" spans="1:24" ht="14.25">
      <c r="A1798" s="25"/>
      <c r="B1798" s="25"/>
      <c r="C1798" s="25"/>
      <c r="D1798" s="25"/>
      <c r="E1798" s="25"/>
      <c r="F1798" s="25"/>
      <c r="G1798" s="25"/>
      <c r="H1798" s="25"/>
      <c r="I1798" s="25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5"/>
      <c r="X1798" s="25"/>
    </row>
    <row r="1799" spans="1:24" ht="14.25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  <c r="X1799" s="25"/>
    </row>
    <row r="1800" spans="1:24" ht="14.25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5"/>
      <c r="X1800" s="25"/>
    </row>
    <row r="1801" spans="1:24" ht="14.25">
      <c r="A1801" s="25"/>
      <c r="B1801" s="25"/>
      <c r="C1801" s="25"/>
      <c r="D1801" s="25"/>
      <c r="E1801" s="25"/>
      <c r="F1801" s="25"/>
      <c r="G1801" s="25"/>
      <c r="H1801" s="25"/>
      <c r="I1801" s="25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5"/>
      <c r="X1801" s="25"/>
    </row>
    <row r="1802" spans="1:24" ht="14.25">
      <c r="A1802" s="25"/>
      <c r="B1802" s="25"/>
      <c r="C1802" s="25"/>
      <c r="D1802" s="25"/>
      <c r="E1802" s="25"/>
      <c r="F1802" s="25"/>
      <c r="G1802" s="25"/>
      <c r="H1802" s="25"/>
      <c r="I1802" s="25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5"/>
      <c r="X1802" s="25"/>
    </row>
    <row r="1803" spans="1:24" ht="14.25">
      <c r="A1803" s="25"/>
      <c r="B1803" s="25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5"/>
      <c r="X1803" s="25"/>
    </row>
    <row r="1804" spans="1:24" ht="14.25">
      <c r="A1804" s="25"/>
      <c r="B1804" s="25"/>
      <c r="C1804" s="25"/>
      <c r="D1804" s="25"/>
      <c r="E1804" s="25"/>
      <c r="F1804" s="25"/>
      <c r="G1804" s="25"/>
      <c r="H1804" s="25"/>
      <c r="I1804" s="25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5"/>
      <c r="X1804" s="25"/>
    </row>
    <row r="1805" spans="1:24" ht="14.25">
      <c r="A1805" s="25"/>
      <c r="B1805" s="25"/>
      <c r="C1805" s="25"/>
      <c r="D1805" s="25"/>
      <c r="E1805" s="25"/>
      <c r="F1805" s="25"/>
      <c r="G1805" s="25"/>
      <c r="H1805" s="25"/>
      <c r="I1805" s="25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5"/>
      <c r="X1805" s="25"/>
    </row>
    <row r="1806" spans="1:24" ht="14.25">
      <c r="A1806" s="25"/>
      <c r="B1806" s="25"/>
      <c r="C1806" s="25"/>
      <c r="D1806" s="25"/>
      <c r="E1806" s="25"/>
      <c r="F1806" s="25"/>
      <c r="G1806" s="25"/>
      <c r="H1806" s="25"/>
      <c r="I1806" s="25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  <c r="X1806" s="25"/>
    </row>
    <row r="1807" spans="1:24" ht="14.25">
      <c r="A1807" s="25"/>
      <c r="B1807" s="25"/>
      <c r="C1807" s="25"/>
      <c r="D1807" s="25"/>
      <c r="E1807" s="25"/>
      <c r="F1807" s="25"/>
      <c r="G1807" s="25"/>
      <c r="H1807" s="25"/>
      <c r="I1807" s="25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  <c r="X1807" s="25"/>
    </row>
    <row r="1808" spans="1:24" ht="14.25">
      <c r="A1808" s="25"/>
      <c r="B1808" s="25"/>
      <c r="C1808" s="25"/>
      <c r="D1808" s="25"/>
      <c r="E1808" s="25"/>
      <c r="F1808" s="25"/>
      <c r="G1808" s="25"/>
      <c r="H1808" s="25"/>
      <c r="I1808" s="25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  <c r="X1808" s="25"/>
    </row>
    <row r="1809" spans="1:24" ht="14.25">
      <c r="A1809" s="25"/>
      <c r="B1809" s="25"/>
      <c r="C1809" s="25"/>
      <c r="D1809" s="25"/>
      <c r="E1809" s="25"/>
      <c r="F1809" s="25"/>
      <c r="G1809" s="25"/>
      <c r="H1809" s="25"/>
      <c r="I1809" s="25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  <c r="X1809" s="25"/>
    </row>
    <row r="1810" spans="1:24" ht="14.25">
      <c r="A1810" s="25"/>
      <c r="B1810" s="25"/>
      <c r="C1810" s="25"/>
      <c r="D1810" s="25"/>
      <c r="E1810" s="25"/>
      <c r="F1810" s="25"/>
      <c r="G1810" s="25"/>
      <c r="H1810" s="25"/>
      <c r="I1810" s="25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  <c r="X1810" s="25"/>
    </row>
    <row r="1811" spans="1:24" ht="14.25">
      <c r="A1811" s="25"/>
      <c r="B1811" s="25"/>
      <c r="C1811" s="25"/>
      <c r="D1811" s="25"/>
      <c r="E1811" s="25"/>
      <c r="F1811" s="25"/>
      <c r="G1811" s="25"/>
      <c r="H1811" s="25"/>
      <c r="I1811" s="25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  <c r="X1811" s="25"/>
    </row>
    <row r="1812" spans="1:24" ht="14.25">
      <c r="A1812" s="25"/>
      <c r="B1812" s="25"/>
      <c r="C1812" s="25"/>
      <c r="D1812" s="25"/>
      <c r="E1812" s="25"/>
      <c r="F1812" s="25"/>
      <c r="G1812" s="25"/>
      <c r="H1812" s="25"/>
      <c r="I1812" s="25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5"/>
      <c r="X1812" s="25"/>
    </row>
    <row r="1813" spans="1:24" ht="14.25">
      <c r="A1813" s="25"/>
      <c r="B1813" s="25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  <c r="X1813" s="25"/>
    </row>
    <row r="1814" spans="1:24" ht="14.25">
      <c r="A1814" s="25"/>
      <c r="B1814" s="25"/>
      <c r="C1814" s="25"/>
      <c r="D1814" s="25"/>
      <c r="E1814" s="25"/>
      <c r="F1814" s="25"/>
      <c r="G1814" s="25"/>
      <c r="H1814" s="25"/>
      <c r="I1814" s="25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5"/>
      <c r="X1814" s="25"/>
    </row>
    <row r="1815" spans="1:24" ht="14.25">
      <c r="A1815" s="25"/>
      <c r="B1815" s="25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5"/>
      <c r="X1815" s="25"/>
    </row>
    <row r="1816" spans="1:24" ht="14.25">
      <c r="A1816" s="25"/>
      <c r="B1816" s="25"/>
      <c r="C1816" s="25"/>
      <c r="D1816" s="25"/>
      <c r="E1816" s="25"/>
      <c r="F1816" s="25"/>
      <c r="G1816" s="25"/>
      <c r="H1816" s="25"/>
      <c r="I1816" s="25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5"/>
      <c r="X1816" s="25"/>
    </row>
    <row r="1817" spans="1:24" ht="14.25">
      <c r="A1817" s="25"/>
      <c r="B1817" s="25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5"/>
      <c r="X1817" s="25"/>
    </row>
    <row r="1818" spans="1:24" ht="14.25">
      <c r="A1818" s="25"/>
      <c r="B1818" s="25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5"/>
      <c r="X1818" s="25"/>
    </row>
    <row r="1819" spans="1:24" ht="14.25">
      <c r="A1819" s="25"/>
      <c r="B1819" s="25"/>
      <c r="C1819" s="25"/>
      <c r="D1819" s="25"/>
      <c r="E1819" s="25"/>
      <c r="F1819" s="25"/>
      <c r="G1819" s="25"/>
      <c r="H1819" s="25"/>
      <c r="I1819" s="25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5"/>
      <c r="X1819" s="25"/>
    </row>
    <row r="1820" spans="1:24" ht="14.25">
      <c r="A1820" s="25"/>
      <c r="B1820" s="25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5"/>
      <c r="X1820" s="25"/>
    </row>
    <row r="1821" spans="1:24" ht="14.25">
      <c r="A1821" s="25"/>
      <c r="B1821" s="25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5"/>
      <c r="X1821" s="25"/>
    </row>
    <row r="1822" spans="1:24" ht="14.25">
      <c r="A1822" s="25"/>
      <c r="B1822" s="25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5"/>
      <c r="X1822" s="25"/>
    </row>
    <row r="1823" spans="1:24" ht="14.25">
      <c r="A1823" s="25"/>
      <c r="B1823" s="25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5"/>
      <c r="X1823" s="25"/>
    </row>
    <row r="1824" spans="1:24" ht="14.25">
      <c r="A1824" s="25"/>
      <c r="B1824" s="25"/>
      <c r="C1824" s="25"/>
      <c r="D1824" s="25"/>
      <c r="E1824" s="25"/>
      <c r="F1824" s="25"/>
      <c r="G1824" s="25"/>
      <c r="H1824" s="25"/>
      <c r="I1824" s="25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5"/>
      <c r="X1824" s="25"/>
    </row>
    <row r="1825" spans="1:24" ht="14.25">
      <c r="A1825" s="25"/>
      <c r="B1825" s="25"/>
      <c r="C1825" s="25"/>
      <c r="D1825" s="25"/>
      <c r="E1825" s="25"/>
      <c r="F1825" s="25"/>
      <c r="G1825" s="25"/>
      <c r="H1825" s="25"/>
      <c r="I1825" s="25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5"/>
      <c r="X1825" s="25"/>
    </row>
    <row r="1826" spans="1:24" ht="14.25">
      <c r="A1826" s="25"/>
      <c r="B1826" s="25"/>
      <c r="C1826" s="25"/>
      <c r="D1826" s="25"/>
      <c r="E1826" s="25"/>
      <c r="F1826" s="25"/>
      <c r="G1826" s="25"/>
      <c r="H1826" s="25"/>
      <c r="I1826" s="25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5"/>
      <c r="X1826" s="25"/>
    </row>
    <row r="1827" spans="1:24" ht="14.25">
      <c r="A1827" s="25"/>
      <c r="B1827" s="25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  <c r="X1827" s="25"/>
    </row>
    <row r="1828" spans="1:24" ht="14.25">
      <c r="A1828" s="25"/>
      <c r="B1828" s="25"/>
      <c r="C1828" s="25"/>
      <c r="D1828" s="25"/>
      <c r="E1828" s="25"/>
      <c r="F1828" s="25"/>
      <c r="G1828" s="25"/>
      <c r="H1828" s="25"/>
      <c r="I1828" s="25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5"/>
      <c r="X1828" s="25"/>
    </row>
    <row r="1829" spans="1:24" ht="14.25">
      <c r="A1829" s="25"/>
      <c r="B1829" s="25"/>
      <c r="C1829" s="25"/>
      <c r="D1829" s="25"/>
      <c r="E1829" s="25"/>
      <c r="F1829" s="25"/>
      <c r="G1829" s="25"/>
      <c r="H1829" s="25"/>
      <c r="I1829" s="25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5"/>
      <c r="X1829" s="25"/>
    </row>
    <row r="1830" spans="1:24" ht="14.25">
      <c r="A1830" s="25"/>
      <c r="B1830" s="25"/>
      <c r="C1830" s="25"/>
      <c r="D1830" s="25"/>
      <c r="E1830" s="25"/>
      <c r="F1830" s="25"/>
      <c r="G1830" s="25"/>
      <c r="H1830" s="25"/>
      <c r="I1830" s="25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5"/>
      <c r="X1830" s="25"/>
    </row>
    <row r="1831" spans="1:24" ht="14.25">
      <c r="A1831" s="25"/>
      <c r="B1831" s="25"/>
      <c r="C1831" s="25"/>
      <c r="D1831" s="25"/>
      <c r="E1831" s="25"/>
      <c r="F1831" s="25"/>
      <c r="G1831" s="25"/>
      <c r="H1831" s="25"/>
      <c r="I1831" s="25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5"/>
      <c r="X1831" s="25"/>
    </row>
    <row r="1832" spans="1:24" ht="14.25">
      <c r="A1832" s="25"/>
      <c r="B1832" s="25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  <c r="X1832" s="25"/>
    </row>
    <row r="1833" spans="1:24" ht="14.25">
      <c r="A1833" s="25"/>
      <c r="B1833" s="25"/>
      <c r="C1833" s="25"/>
      <c r="D1833" s="25"/>
      <c r="E1833" s="25"/>
      <c r="F1833" s="25"/>
      <c r="G1833" s="25"/>
      <c r="H1833" s="25"/>
      <c r="I1833" s="25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5"/>
      <c r="X1833" s="25"/>
    </row>
    <row r="1834" spans="1:24" ht="14.25">
      <c r="A1834" s="25"/>
      <c r="B1834" s="25"/>
      <c r="C1834" s="25"/>
      <c r="D1834" s="25"/>
      <c r="E1834" s="25"/>
      <c r="F1834" s="25"/>
      <c r="G1834" s="25"/>
      <c r="H1834" s="25"/>
      <c r="I1834" s="25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5"/>
      <c r="X1834" s="25"/>
    </row>
    <row r="1835" spans="1:24" ht="14.25">
      <c r="A1835" s="25"/>
      <c r="B1835" s="25"/>
      <c r="C1835" s="25"/>
      <c r="D1835" s="25"/>
      <c r="E1835" s="25"/>
      <c r="F1835" s="25"/>
      <c r="G1835" s="25"/>
      <c r="H1835" s="25"/>
      <c r="I1835" s="25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5"/>
      <c r="X1835" s="25"/>
    </row>
    <row r="1836" spans="1:24" ht="14.25">
      <c r="A1836" s="25"/>
      <c r="B1836" s="25"/>
      <c r="C1836" s="25"/>
      <c r="D1836" s="25"/>
      <c r="E1836" s="25"/>
      <c r="F1836" s="25"/>
      <c r="G1836" s="25"/>
      <c r="H1836" s="25"/>
      <c r="I1836" s="25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5"/>
      <c r="X1836" s="25"/>
    </row>
    <row r="1837" spans="1:24" ht="14.25">
      <c r="A1837" s="25"/>
      <c r="B1837" s="25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  <c r="X1837" s="25"/>
    </row>
    <row r="1838" spans="1:24" ht="14.25">
      <c r="A1838" s="25"/>
      <c r="B1838" s="25"/>
      <c r="C1838" s="25"/>
      <c r="D1838" s="25"/>
      <c r="E1838" s="25"/>
      <c r="F1838" s="25"/>
      <c r="G1838" s="25"/>
      <c r="H1838" s="25"/>
      <c r="I1838" s="25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  <c r="X1838" s="25"/>
    </row>
    <row r="1839" spans="1:24" ht="14.25">
      <c r="A1839" s="25"/>
      <c r="B1839" s="25"/>
      <c r="C1839" s="25"/>
      <c r="D1839" s="25"/>
      <c r="E1839" s="25"/>
      <c r="F1839" s="25"/>
      <c r="G1839" s="25"/>
      <c r="H1839" s="25"/>
      <c r="I1839" s="25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5"/>
      <c r="X1839" s="25"/>
    </row>
    <row r="1840" spans="1:24" ht="14.25">
      <c r="A1840" s="25"/>
      <c r="B1840" s="25"/>
      <c r="C1840" s="25"/>
      <c r="D1840" s="25"/>
      <c r="E1840" s="25"/>
      <c r="F1840" s="25"/>
      <c r="G1840" s="25"/>
      <c r="H1840" s="25"/>
      <c r="I1840" s="25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5"/>
      <c r="X1840" s="25"/>
    </row>
    <row r="1841" spans="1:24" ht="14.25">
      <c r="A1841" s="25"/>
      <c r="B1841" s="25"/>
      <c r="C1841" s="25"/>
      <c r="D1841" s="25"/>
      <c r="E1841" s="25"/>
      <c r="F1841" s="25"/>
      <c r="G1841" s="25"/>
      <c r="H1841" s="25"/>
      <c r="I1841" s="25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5"/>
      <c r="X1841" s="25"/>
    </row>
    <row r="1842" spans="1:24" ht="14.25">
      <c r="A1842" s="25"/>
      <c r="B1842" s="25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  <c r="X1842" s="25"/>
    </row>
    <row r="1843" spans="1:24" ht="14.25">
      <c r="A1843" s="25"/>
      <c r="B1843" s="25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  <c r="X1843" s="25"/>
    </row>
    <row r="1844" spans="1:24" ht="14.25">
      <c r="A1844" s="25"/>
      <c r="B1844" s="25"/>
      <c r="C1844" s="25"/>
      <c r="D1844" s="25"/>
      <c r="E1844" s="25"/>
      <c r="F1844" s="25"/>
      <c r="G1844" s="25"/>
      <c r="H1844" s="25"/>
      <c r="I1844" s="25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5"/>
      <c r="X1844" s="25"/>
    </row>
    <row r="1845" spans="1:24" ht="14.25">
      <c r="A1845" s="25"/>
      <c r="B1845" s="25"/>
      <c r="C1845" s="25"/>
      <c r="D1845" s="25"/>
      <c r="E1845" s="25"/>
      <c r="F1845" s="25"/>
      <c r="G1845" s="25"/>
      <c r="H1845" s="25"/>
      <c r="I1845" s="25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  <c r="X1845" s="25"/>
    </row>
    <row r="1846" spans="1:24" ht="14.25">
      <c r="A1846" s="25"/>
      <c r="B1846" s="25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  <c r="X1846" s="25"/>
    </row>
    <row r="1847" spans="1:24" ht="14.25">
      <c r="A1847" s="25"/>
      <c r="B1847" s="25"/>
      <c r="C1847" s="25"/>
      <c r="D1847" s="25"/>
      <c r="E1847" s="25"/>
      <c r="F1847" s="25"/>
      <c r="G1847" s="25"/>
      <c r="H1847" s="25"/>
      <c r="I1847" s="25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  <c r="X1847" s="25"/>
    </row>
    <row r="1848" spans="1:24" ht="14.25">
      <c r="A1848" s="25"/>
      <c r="B1848" s="25"/>
      <c r="C1848" s="25"/>
      <c r="D1848" s="25"/>
      <c r="E1848" s="25"/>
      <c r="F1848" s="25"/>
      <c r="G1848" s="25"/>
      <c r="H1848" s="25"/>
      <c r="I1848" s="25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5"/>
      <c r="X1848" s="25"/>
    </row>
    <row r="1849" spans="1:24" ht="14.25">
      <c r="A1849" s="25"/>
      <c r="B1849" s="25"/>
      <c r="C1849" s="25"/>
      <c r="D1849" s="25"/>
      <c r="E1849" s="25"/>
      <c r="F1849" s="25"/>
      <c r="G1849" s="25"/>
      <c r="H1849" s="25"/>
      <c r="I1849" s="25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  <c r="X1849" s="25"/>
    </row>
    <row r="1850" spans="1:24" ht="14.25">
      <c r="A1850" s="25"/>
      <c r="B1850" s="25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</row>
    <row r="1851" spans="1:24" ht="14.25">
      <c r="A1851" s="25"/>
      <c r="B1851" s="25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  <c r="X1851" s="25"/>
    </row>
    <row r="1852" spans="1:24" ht="14.25">
      <c r="A1852" s="25"/>
      <c r="B1852" s="25"/>
      <c r="C1852" s="25"/>
      <c r="D1852" s="25"/>
      <c r="E1852" s="25"/>
      <c r="F1852" s="25"/>
      <c r="G1852" s="25"/>
      <c r="H1852" s="25"/>
      <c r="I1852" s="25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5"/>
      <c r="X1852" s="25"/>
    </row>
    <row r="1853" spans="1:24" ht="14.25">
      <c r="A1853" s="25"/>
      <c r="B1853" s="25"/>
      <c r="C1853" s="2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</row>
    <row r="1854" spans="1:24" ht="14.25">
      <c r="A1854" s="25"/>
      <c r="B1854" s="25"/>
      <c r="C1854" s="2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  <c r="X1854" s="25"/>
    </row>
    <row r="1855" spans="1:24" ht="14.25">
      <c r="A1855" s="25"/>
      <c r="B1855" s="25"/>
      <c r="C1855" s="25"/>
      <c r="D1855" s="25"/>
      <c r="E1855" s="25"/>
      <c r="F1855" s="25"/>
      <c r="G1855" s="25"/>
      <c r="H1855" s="25"/>
      <c r="I1855" s="25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  <c r="X1855" s="25"/>
    </row>
    <row r="1856" spans="1:24" ht="14.25">
      <c r="A1856" s="25"/>
      <c r="B1856" s="25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</row>
    <row r="1857" spans="1:24" ht="14.25">
      <c r="A1857" s="25"/>
      <c r="B1857" s="25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</row>
    <row r="1858" spans="1:24" ht="14.25">
      <c r="A1858" s="25"/>
      <c r="B1858" s="25"/>
      <c r="C1858" s="25"/>
      <c r="D1858" s="25"/>
      <c r="E1858" s="25"/>
      <c r="F1858" s="25"/>
      <c r="G1858" s="25"/>
      <c r="H1858" s="25"/>
      <c r="I1858" s="25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  <c r="X1858" s="25"/>
    </row>
    <row r="1859" spans="1:24" ht="14.25">
      <c r="A1859" s="25"/>
      <c r="B1859" s="25"/>
      <c r="C1859" s="25"/>
      <c r="D1859" s="25"/>
      <c r="E1859" s="25"/>
      <c r="F1859" s="25"/>
      <c r="G1859" s="25"/>
      <c r="H1859" s="25"/>
      <c r="I1859" s="25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  <c r="X1859" s="25"/>
    </row>
    <row r="1860" spans="1:24" ht="14.25">
      <c r="A1860" s="25"/>
      <c r="B1860" s="25"/>
      <c r="C1860" s="25"/>
      <c r="D1860" s="25"/>
      <c r="E1860" s="25"/>
      <c r="F1860" s="25"/>
      <c r="G1860" s="25"/>
      <c r="H1860" s="25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</row>
    <row r="1861" spans="1:24" ht="14.25">
      <c r="A1861" s="25"/>
      <c r="B1861" s="25"/>
      <c r="C1861" s="25"/>
      <c r="D1861" s="25"/>
      <c r="E1861" s="25"/>
      <c r="F1861" s="25"/>
      <c r="G1861" s="25"/>
      <c r="H1861" s="25"/>
      <c r="I1861" s="25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</row>
    <row r="1862" spans="1:24" ht="14.25">
      <c r="A1862" s="25"/>
      <c r="B1862" s="25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</row>
    <row r="1863" spans="1:24" ht="14.25">
      <c r="A1863" s="25"/>
      <c r="B1863" s="25"/>
      <c r="C1863" s="25"/>
      <c r="D1863" s="25"/>
      <c r="E1863" s="25"/>
      <c r="F1863" s="25"/>
      <c r="G1863" s="25"/>
      <c r="H1863" s="25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</row>
    <row r="1864" spans="1:24" ht="14.25">
      <c r="A1864" s="25"/>
      <c r="B1864" s="25"/>
      <c r="C1864" s="25"/>
      <c r="D1864" s="25"/>
      <c r="E1864" s="25"/>
      <c r="F1864" s="25"/>
      <c r="G1864" s="25"/>
      <c r="H1864" s="25"/>
      <c r="I1864" s="25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</row>
    <row r="1865" spans="1:24" ht="14.25">
      <c r="A1865" s="25"/>
      <c r="B1865" s="25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</row>
    <row r="1866" spans="1:24" ht="14.25">
      <c r="A1866" s="25"/>
      <c r="B1866" s="25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</row>
    <row r="1867" spans="1:24" ht="14.25">
      <c r="A1867" s="25"/>
      <c r="B1867" s="25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</row>
    <row r="1868" spans="1:24" ht="14.25">
      <c r="A1868" s="25"/>
      <c r="B1868" s="25"/>
      <c r="C1868" s="25"/>
      <c r="D1868" s="25"/>
      <c r="E1868" s="25"/>
      <c r="F1868" s="25"/>
      <c r="G1868" s="25"/>
      <c r="H1868" s="25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</row>
    <row r="1869" spans="1:24" ht="14.25">
      <c r="A1869" s="25"/>
      <c r="B1869" s="25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  <c r="X1869" s="25"/>
    </row>
    <row r="1870" spans="1:24" ht="14.25">
      <c r="A1870" s="25"/>
      <c r="B1870" s="25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</row>
    <row r="1871" spans="1:24" ht="14.25">
      <c r="A1871" s="25"/>
      <c r="B1871" s="25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</row>
    <row r="1872" spans="1:24" ht="14.25">
      <c r="A1872" s="25"/>
      <c r="B1872" s="25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</row>
    <row r="1873" spans="1:24" ht="14.25">
      <c r="A1873" s="25"/>
      <c r="B1873" s="25"/>
      <c r="C1873" s="25"/>
      <c r="D1873" s="25"/>
      <c r="E1873" s="25"/>
      <c r="F1873" s="25"/>
      <c r="G1873" s="25"/>
      <c r="H1873" s="25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</row>
    <row r="1874" spans="1:24" ht="14.25">
      <c r="A1874" s="25"/>
      <c r="B1874" s="25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</row>
    <row r="1875" spans="1:24" ht="14.25">
      <c r="A1875" s="25"/>
      <c r="B1875" s="25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</row>
    <row r="1876" spans="1:24" ht="14.25">
      <c r="A1876" s="25"/>
      <c r="B1876" s="25"/>
      <c r="C1876" s="25"/>
      <c r="D1876" s="25"/>
      <c r="E1876" s="25"/>
      <c r="F1876" s="25"/>
      <c r="G1876" s="25"/>
      <c r="H1876" s="25"/>
      <c r="I1876" s="25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</row>
    <row r="1877" spans="1:24" ht="14.25">
      <c r="A1877" s="25"/>
      <c r="B1877" s="25"/>
      <c r="C1877" s="25"/>
      <c r="D1877" s="25"/>
      <c r="E1877" s="25"/>
      <c r="F1877" s="25"/>
      <c r="G1877" s="25"/>
      <c r="H1877" s="25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</row>
    <row r="1878" spans="1:24" ht="14.25">
      <c r="A1878" s="25"/>
      <c r="B1878" s="25"/>
      <c r="C1878" s="25"/>
      <c r="D1878" s="25"/>
      <c r="E1878" s="25"/>
      <c r="F1878" s="25"/>
      <c r="G1878" s="25"/>
      <c r="H1878" s="25"/>
      <c r="I1878" s="25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</row>
    <row r="1879" spans="1:24" ht="14.25">
      <c r="A1879" s="25"/>
      <c r="B1879" s="25"/>
      <c r="C1879" s="25"/>
      <c r="D1879" s="25"/>
      <c r="E1879" s="25"/>
      <c r="F1879" s="25"/>
      <c r="G1879" s="25"/>
      <c r="H1879" s="25"/>
      <c r="I1879" s="25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  <c r="X1879" s="25"/>
    </row>
    <row r="1880" spans="1:24" ht="14.25">
      <c r="A1880" s="25"/>
      <c r="B1880" s="25"/>
      <c r="C1880" s="25"/>
      <c r="D1880" s="25"/>
      <c r="E1880" s="25"/>
      <c r="F1880" s="25"/>
      <c r="G1880" s="25"/>
      <c r="H1880" s="25"/>
      <c r="I1880" s="25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</row>
    <row r="1881" spans="1:24" ht="14.25">
      <c r="A1881" s="25"/>
      <c r="B1881" s="25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</row>
    <row r="1882" spans="1:24" ht="14.25">
      <c r="A1882" s="25"/>
      <c r="B1882" s="25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</row>
    <row r="1883" spans="1:24" ht="14.25">
      <c r="A1883" s="25"/>
      <c r="B1883" s="25"/>
      <c r="C1883" s="25"/>
      <c r="D1883" s="25"/>
      <c r="E1883" s="25"/>
      <c r="F1883" s="25"/>
      <c r="G1883" s="25"/>
      <c r="H1883" s="25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  <c r="X1883" s="25"/>
    </row>
    <row r="1884" spans="1:24" ht="14.25">
      <c r="A1884" s="25"/>
      <c r="B1884" s="25"/>
      <c r="C1884" s="25"/>
      <c r="D1884" s="25"/>
      <c r="E1884" s="25"/>
      <c r="F1884" s="25"/>
      <c r="G1884" s="25"/>
      <c r="H1884" s="25"/>
      <c r="I1884" s="25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5"/>
      <c r="X1884" s="25"/>
    </row>
    <row r="1885" spans="1:24" ht="14.25">
      <c r="A1885" s="25"/>
      <c r="B1885" s="25"/>
      <c r="C1885" s="25"/>
      <c r="D1885" s="25"/>
      <c r="E1885" s="25"/>
      <c r="F1885" s="25"/>
      <c r="G1885" s="25"/>
      <c r="H1885" s="25"/>
      <c r="I1885" s="25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5"/>
      <c r="X1885" s="25"/>
    </row>
    <row r="1886" spans="1:24" ht="14.25">
      <c r="A1886" s="25"/>
      <c r="B1886" s="25"/>
      <c r="C1886" s="25"/>
      <c r="D1886" s="25"/>
      <c r="E1886" s="25"/>
      <c r="F1886" s="25"/>
      <c r="G1886" s="25"/>
      <c r="H1886" s="25"/>
      <c r="I1886" s="25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  <c r="X1886" s="25"/>
    </row>
    <row r="1887" spans="1:24" ht="14.25">
      <c r="A1887" s="25"/>
      <c r="B1887" s="25"/>
      <c r="C1887" s="25"/>
      <c r="D1887" s="25"/>
      <c r="E1887" s="25"/>
      <c r="F1887" s="25"/>
      <c r="G1887" s="25"/>
      <c r="H1887" s="25"/>
      <c r="I1887" s="25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  <c r="X1887" s="25"/>
    </row>
    <row r="1888" spans="1:24" ht="14.25">
      <c r="A1888" s="25"/>
      <c r="B1888" s="25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  <c r="X1888" s="25"/>
    </row>
    <row r="1889" spans="1:24" ht="14.25">
      <c r="A1889" s="25"/>
      <c r="B1889" s="25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</row>
    <row r="1890" spans="1:24" ht="14.25">
      <c r="A1890" s="25"/>
      <c r="B1890" s="25"/>
      <c r="C1890" s="25"/>
      <c r="D1890" s="25"/>
      <c r="E1890" s="25"/>
      <c r="F1890" s="25"/>
      <c r="G1890" s="25"/>
      <c r="H1890" s="25"/>
      <c r="I1890" s="25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  <c r="X1890" s="25"/>
    </row>
    <row r="1891" spans="1:24" ht="14.25">
      <c r="A1891" s="25"/>
      <c r="B1891" s="25"/>
      <c r="C1891" s="25"/>
      <c r="D1891" s="25"/>
      <c r="E1891" s="25"/>
      <c r="F1891" s="25"/>
      <c r="G1891" s="25"/>
      <c r="H1891" s="25"/>
      <c r="I1891" s="25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  <c r="X1891" s="25"/>
    </row>
    <row r="1892" spans="1:24" ht="14.25">
      <c r="A1892" s="25"/>
      <c r="B1892" s="25"/>
      <c r="C1892" s="25"/>
      <c r="D1892" s="25"/>
      <c r="E1892" s="25"/>
      <c r="F1892" s="25"/>
      <c r="G1892" s="25"/>
      <c r="H1892" s="25"/>
      <c r="I1892" s="25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  <c r="X1892" s="25"/>
    </row>
    <row r="1893" spans="1:24" ht="14.25">
      <c r="A1893" s="25"/>
      <c r="B1893" s="25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</row>
    <row r="1894" spans="1:24" ht="14.25">
      <c r="A1894" s="25"/>
      <c r="B1894" s="25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  <c r="X1894" s="25"/>
    </row>
    <row r="1895" spans="1:24" ht="14.25">
      <c r="A1895" s="25"/>
      <c r="B1895" s="25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  <c r="X1895" s="25"/>
    </row>
    <row r="1896" spans="1:24" ht="14.25">
      <c r="A1896" s="25"/>
      <c r="B1896" s="25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</row>
    <row r="1897" spans="1:24" ht="14.25">
      <c r="A1897" s="25"/>
      <c r="B1897" s="25"/>
      <c r="C1897" s="25"/>
      <c r="D1897" s="25"/>
      <c r="E1897" s="25"/>
      <c r="F1897" s="25"/>
      <c r="G1897" s="25"/>
      <c r="H1897" s="25"/>
      <c r="I1897" s="25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  <c r="X1897" s="25"/>
    </row>
    <row r="1898" spans="1:24" ht="14.25">
      <c r="A1898" s="25"/>
      <c r="B1898" s="25"/>
      <c r="C1898" s="25"/>
      <c r="D1898" s="25"/>
      <c r="E1898" s="25"/>
      <c r="F1898" s="25"/>
      <c r="G1898" s="25"/>
      <c r="H1898" s="25"/>
      <c r="I1898" s="25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  <c r="X1898" s="25"/>
    </row>
    <row r="1899" spans="1:24" ht="14.25">
      <c r="A1899" s="25"/>
      <c r="B1899" s="25"/>
      <c r="C1899" s="25"/>
      <c r="D1899" s="25"/>
      <c r="E1899" s="25"/>
      <c r="F1899" s="25"/>
      <c r="G1899" s="25"/>
      <c r="H1899" s="25"/>
      <c r="I1899" s="25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  <c r="X1899" s="25"/>
    </row>
    <row r="1900" spans="1:24" ht="14.25">
      <c r="A1900" s="25"/>
      <c r="B1900" s="25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  <c r="X1900" s="25"/>
    </row>
    <row r="1901" spans="1:24" ht="14.25">
      <c r="A1901" s="25"/>
      <c r="B1901" s="25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25"/>
    </row>
    <row r="1902" spans="1:24" ht="14.25">
      <c r="A1902" s="25"/>
      <c r="B1902" s="25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  <c r="X1902" s="25"/>
    </row>
    <row r="1903" spans="1:24" ht="14.25">
      <c r="A1903" s="25"/>
      <c r="B1903" s="25"/>
      <c r="C1903" s="25"/>
      <c r="D1903" s="25"/>
      <c r="E1903" s="25"/>
      <c r="F1903" s="25"/>
      <c r="G1903" s="25"/>
      <c r="H1903" s="25"/>
      <c r="I1903" s="25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5"/>
      <c r="X1903" s="25"/>
    </row>
    <row r="1904" spans="1:24" ht="14.25">
      <c r="A1904" s="25"/>
      <c r="B1904" s="25"/>
      <c r="C1904" s="25"/>
      <c r="D1904" s="25"/>
      <c r="E1904" s="25"/>
      <c r="F1904" s="25"/>
      <c r="G1904" s="25"/>
      <c r="H1904" s="25"/>
      <c r="I1904" s="25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  <c r="X1904" s="25"/>
    </row>
    <row r="1905" spans="1:24" ht="14.25">
      <c r="A1905" s="25"/>
      <c r="B1905" s="25"/>
      <c r="C1905" s="25"/>
      <c r="D1905" s="25"/>
      <c r="E1905" s="25"/>
      <c r="F1905" s="25"/>
      <c r="G1905" s="25"/>
      <c r="H1905" s="25"/>
      <c r="I1905" s="25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  <c r="X1905" s="25"/>
    </row>
    <row r="1906" spans="1:24" ht="14.25">
      <c r="A1906" s="25"/>
      <c r="B1906" s="25"/>
      <c r="C1906" s="25"/>
      <c r="D1906" s="25"/>
      <c r="E1906" s="25"/>
      <c r="F1906" s="25"/>
      <c r="G1906" s="25"/>
      <c r="H1906" s="25"/>
      <c r="I1906" s="25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  <c r="X1906" s="25"/>
    </row>
    <row r="1907" spans="1:24" ht="14.25">
      <c r="A1907" s="25"/>
      <c r="B1907" s="25"/>
      <c r="C1907" s="25"/>
      <c r="D1907" s="25"/>
      <c r="E1907" s="25"/>
      <c r="F1907" s="25"/>
      <c r="G1907" s="25"/>
      <c r="H1907" s="25"/>
      <c r="I1907" s="25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  <c r="X1907" s="25"/>
    </row>
    <row r="1908" spans="1:24" ht="14.25">
      <c r="A1908" s="25"/>
      <c r="B1908" s="25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  <c r="X1908" s="25"/>
    </row>
    <row r="1909" spans="1:24" ht="14.25">
      <c r="A1909" s="25"/>
      <c r="B1909" s="25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  <c r="X1909" s="25"/>
    </row>
    <row r="1910" spans="1:24" ht="14.25">
      <c r="A1910" s="25"/>
      <c r="B1910" s="25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  <c r="X1910" s="25"/>
    </row>
    <row r="1911" spans="1:24" ht="14.25">
      <c r="A1911" s="25"/>
      <c r="B1911" s="25"/>
      <c r="C1911" s="25"/>
      <c r="D1911" s="25"/>
      <c r="E1911" s="25"/>
      <c r="F1911" s="25"/>
      <c r="G1911" s="25"/>
      <c r="H1911" s="25"/>
      <c r="I1911" s="25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  <c r="X1911" s="25"/>
    </row>
    <row r="1912" spans="1:24" ht="14.25">
      <c r="A1912" s="25"/>
      <c r="B1912" s="25"/>
      <c r="C1912" s="25"/>
      <c r="D1912" s="25"/>
      <c r="E1912" s="25"/>
      <c r="F1912" s="25"/>
      <c r="G1912" s="25"/>
      <c r="H1912" s="25"/>
      <c r="I1912" s="25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  <c r="X1912" s="25"/>
    </row>
    <row r="1913" spans="1:24" ht="14.25">
      <c r="A1913" s="25"/>
      <c r="B1913" s="25"/>
      <c r="C1913" s="25"/>
      <c r="D1913" s="25"/>
      <c r="E1913" s="25"/>
      <c r="F1913" s="25"/>
      <c r="G1913" s="25"/>
      <c r="H1913" s="25"/>
      <c r="I1913" s="25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  <c r="X1913" s="25"/>
    </row>
    <row r="1914" spans="1:24" ht="14.25">
      <c r="A1914" s="25"/>
      <c r="B1914" s="25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  <c r="X1914" s="25"/>
    </row>
    <row r="1915" spans="1:24" ht="14.25">
      <c r="A1915" s="25"/>
      <c r="B1915" s="25"/>
      <c r="C1915" s="25"/>
      <c r="D1915" s="25"/>
      <c r="E1915" s="25"/>
      <c r="F1915" s="25"/>
      <c r="G1915" s="25"/>
      <c r="H1915" s="25"/>
      <c r="I1915" s="25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  <c r="X1915" s="25"/>
    </row>
    <row r="1916" spans="1:24" ht="14.25">
      <c r="A1916" s="25"/>
      <c r="B1916" s="25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  <c r="X1916" s="25"/>
    </row>
    <row r="1917" spans="1:24" ht="14.25">
      <c r="A1917" s="25"/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5"/>
      <c r="X1917" s="25"/>
    </row>
    <row r="1918" spans="1:24" ht="14.25">
      <c r="A1918" s="25"/>
      <c r="B1918" s="25"/>
      <c r="C1918" s="25"/>
      <c r="D1918" s="25"/>
      <c r="E1918" s="25"/>
      <c r="F1918" s="25"/>
      <c r="G1918" s="25"/>
      <c r="H1918" s="25"/>
      <c r="I1918" s="25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5"/>
      <c r="X1918" s="25"/>
    </row>
    <row r="1919" spans="1:24" ht="14.25">
      <c r="A1919" s="25"/>
      <c r="B1919" s="25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5"/>
      <c r="X1919" s="25"/>
    </row>
    <row r="1920" spans="1:24" ht="14.25">
      <c r="A1920" s="25"/>
      <c r="B1920" s="25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5"/>
      <c r="X1920" s="25"/>
    </row>
    <row r="1921" spans="1:24" ht="14.25">
      <c r="A1921" s="25"/>
      <c r="B1921" s="25"/>
      <c r="C1921" s="25"/>
      <c r="D1921" s="25"/>
      <c r="E1921" s="25"/>
      <c r="F1921" s="25"/>
      <c r="G1921" s="25"/>
      <c r="H1921" s="25"/>
      <c r="I1921" s="25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5"/>
      <c r="X1921" s="25"/>
    </row>
    <row r="1922" spans="1:24" ht="14.25">
      <c r="A1922" s="25"/>
      <c r="B1922" s="25"/>
      <c r="C1922" s="25"/>
      <c r="D1922" s="25"/>
      <c r="E1922" s="25"/>
      <c r="F1922" s="25"/>
      <c r="G1922" s="25"/>
      <c r="H1922" s="25"/>
      <c r="I1922" s="25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5"/>
      <c r="X1922" s="25"/>
    </row>
    <row r="1923" spans="1:24" ht="14.25">
      <c r="A1923" s="25"/>
      <c r="B1923" s="25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5"/>
      <c r="X1923" s="25"/>
    </row>
    <row r="1924" spans="1:24" ht="14.25">
      <c r="A1924" s="25"/>
      <c r="B1924" s="25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5"/>
      <c r="X1924" s="25"/>
    </row>
    <row r="1925" spans="1:24" ht="14.25">
      <c r="A1925" s="25"/>
      <c r="B1925" s="25"/>
      <c r="C1925" s="25"/>
      <c r="D1925" s="25"/>
      <c r="E1925" s="25"/>
      <c r="F1925" s="25"/>
      <c r="G1925" s="25"/>
      <c r="H1925" s="25"/>
      <c r="I1925" s="25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5"/>
      <c r="X1925" s="25"/>
    </row>
    <row r="1926" spans="1:24" ht="14.25">
      <c r="A1926" s="25"/>
      <c r="B1926" s="25"/>
      <c r="C1926" s="25"/>
      <c r="D1926" s="25"/>
      <c r="E1926" s="25"/>
      <c r="F1926" s="25"/>
      <c r="G1926" s="25"/>
      <c r="H1926" s="25"/>
      <c r="I1926" s="25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5"/>
      <c r="X1926" s="25"/>
    </row>
    <row r="1927" spans="1:24" ht="14.25">
      <c r="A1927" s="25"/>
      <c r="B1927" s="25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  <c r="X1927" s="25"/>
    </row>
    <row r="1928" spans="1:24" ht="14.25">
      <c r="A1928" s="25"/>
      <c r="B1928" s="25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5"/>
      <c r="X1928" s="25"/>
    </row>
    <row r="1929" spans="1:24" ht="14.25">
      <c r="A1929" s="25"/>
      <c r="B1929" s="25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5"/>
      <c r="X1929" s="25"/>
    </row>
    <row r="1930" spans="1:24" ht="14.25">
      <c r="A1930" s="25"/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  <c r="X1930" s="25"/>
    </row>
    <row r="1931" spans="1:24" ht="14.25">
      <c r="A1931" s="25"/>
      <c r="B1931" s="25"/>
      <c r="C1931" s="25"/>
      <c r="D1931" s="25"/>
      <c r="E1931" s="25"/>
      <c r="F1931" s="25"/>
      <c r="G1931" s="25"/>
      <c r="H1931" s="25"/>
      <c r="I1931" s="25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5"/>
      <c r="X1931" s="25"/>
    </row>
    <row r="1932" spans="1:24" ht="14.25">
      <c r="A1932" s="25"/>
      <c r="B1932" s="25"/>
      <c r="C1932" s="25"/>
      <c r="D1932" s="25"/>
      <c r="E1932" s="25"/>
      <c r="F1932" s="25"/>
      <c r="G1932" s="25"/>
      <c r="H1932" s="25"/>
      <c r="I1932" s="25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5"/>
      <c r="X1932" s="25"/>
    </row>
    <row r="1933" spans="1:24" ht="14.25">
      <c r="A1933" s="25"/>
      <c r="B1933" s="25"/>
      <c r="C1933" s="25"/>
      <c r="D1933" s="25"/>
      <c r="E1933" s="25"/>
      <c r="F1933" s="25"/>
      <c r="G1933" s="25"/>
      <c r="H1933" s="25"/>
      <c r="I1933" s="25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5"/>
      <c r="X1933" s="25"/>
    </row>
    <row r="1934" spans="1:24" ht="14.25">
      <c r="A1934" s="25"/>
      <c r="B1934" s="25"/>
      <c r="C1934" s="25"/>
      <c r="D1934" s="25"/>
      <c r="E1934" s="25"/>
      <c r="F1934" s="25"/>
      <c r="G1934" s="25"/>
      <c r="H1934" s="25"/>
      <c r="I1934" s="25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5"/>
      <c r="X1934" s="25"/>
    </row>
    <row r="1935" spans="1:24" ht="14.25">
      <c r="A1935" s="25"/>
      <c r="B1935" s="25"/>
      <c r="C1935" s="25"/>
      <c r="D1935" s="25"/>
      <c r="E1935" s="25"/>
      <c r="F1935" s="25"/>
      <c r="G1935" s="25"/>
      <c r="H1935" s="25"/>
      <c r="I1935" s="25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5"/>
      <c r="X1935" s="25"/>
    </row>
    <row r="1936" spans="1:24" ht="14.25">
      <c r="A1936" s="25"/>
      <c r="B1936" s="25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5"/>
      <c r="X1936" s="25"/>
    </row>
    <row r="1937" spans="1:24" ht="14.25">
      <c r="A1937" s="25"/>
      <c r="B1937" s="25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5"/>
      <c r="X1937" s="25"/>
    </row>
    <row r="1938" spans="1:24" ht="14.25">
      <c r="A1938" s="25"/>
      <c r="B1938" s="25"/>
      <c r="C1938" s="25"/>
      <c r="D1938" s="25"/>
      <c r="E1938" s="25"/>
      <c r="F1938" s="25"/>
      <c r="G1938" s="25"/>
      <c r="H1938" s="25"/>
      <c r="I1938" s="25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5"/>
      <c r="X1938" s="25"/>
    </row>
    <row r="1939" spans="1:24" ht="14.25">
      <c r="A1939" s="25"/>
      <c r="B1939" s="25"/>
      <c r="C1939" s="25"/>
      <c r="D1939" s="25"/>
      <c r="E1939" s="25"/>
      <c r="F1939" s="25"/>
      <c r="G1939" s="25"/>
      <c r="H1939" s="25"/>
      <c r="I1939" s="25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5"/>
      <c r="X1939" s="25"/>
    </row>
    <row r="1940" spans="1:24" ht="14.25">
      <c r="A1940" s="25"/>
      <c r="B1940" s="25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  <c r="X1940" s="25"/>
    </row>
    <row r="1941" spans="1:24" ht="14.25">
      <c r="A1941" s="25"/>
      <c r="B1941" s="25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5"/>
      <c r="X1941" s="25"/>
    </row>
    <row r="1942" spans="1:24" ht="14.25">
      <c r="A1942" s="25"/>
      <c r="B1942" s="25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5"/>
      <c r="X1942" s="25"/>
    </row>
    <row r="1943" spans="1:24" ht="14.25">
      <c r="A1943" s="25"/>
      <c r="B1943" s="25"/>
      <c r="C1943" s="25"/>
      <c r="D1943" s="25"/>
      <c r="E1943" s="25"/>
      <c r="F1943" s="25"/>
      <c r="G1943" s="25"/>
      <c r="H1943" s="25"/>
      <c r="I1943" s="25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5"/>
      <c r="X1943" s="25"/>
    </row>
    <row r="1944" spans="1:24" ht="14.25">
      <c r="A1944" s="25"/>
      <c r="B1944" s="25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5"/>
      <c r="X1944" s="25"/>
    </row>
    <row r="1945" spans="1:24" ht="14.25">
      <c r="A1945" s="25"/>
      <c r="B1945" s="25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5"/>
      <c r="X1945" s="25"/>
    </row>
    <row r="1946" spans="1:24" ht="14.25">
      <c r="A1946" s="25"/>
      <c r="B1946" s="25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  <c r="X1946" s="25"/>
    </row>
    <row r="1947" spans="1:24" ht="14.25">
      <c r="A1947" s="25"/>
      <c r="B1947" s="25"/>
      <c r="C1947" s="25"/>
      <c r="D1947" s="25"/>
      <c r="E1947" s="25"/>
      <c r="F1947" s="25"/>
      <c r="G1947" s="25"/>
      <c r="H1947" s="25"/>
      <c r="I1947" s="25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5"/>
      <c r="X1947" s="25"/>
    </row>
    <row r="1948" spans="1:24" ht="14.25">
      <c r="A1948" s="25"/>
      <c r="B1948" s="25"/>
      <c r="C1948" s="25"/>
      <c r="D1948" s="25"/>
      <c r="E1948" s="25"/>
      <c r="F1948" s="25"/>
      <c r="G1948" s="25"/>
      <c r="H1948" s="25"/>
      <c r="I1948" s="25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5"/>
      <c r="X1948" s="25"/>
    </row>
    <row r="1949" spans="1:24" ht="14.25">
      <c r="A1949" s="25"/>
      <c r="B1949" s="25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  <c r="X1949" s="25"/>
    </row>
    <row r="1950" spans="1:24" ht="14.25">
      <c r="A1950" s="25"/>
      <c r="B1950" s="25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5"/>
      <c r="X1950" s="25"/>
    </row>
    <row r="1951" spans="1:24" ht="14.25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5"/>
      <c r="X1951" s="25"/>
    </row>
    <row r="1952" spans="1:24" ht="14.25">
      <c r="A1952" s="25"/>
      <c r="B1952" s="25"/>
      <c r="C1952" s="25"/>
      <c r="D1952" s="25"/>
      <c r="E1952" s="25"/>
      <c r="F1952" s="25"/>
      <c r="G1952" s="25"/>
      <c r="H1952" s="25"/>
      <c r="I1952" s="25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5"/>
      <c r="X1952" s="25"/>
    </row>
    <row r="1953" spans="1:24" ht="14.25">
      <c r="A1953" s="25"/>
      <c r="B1953" s="25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5"/>
      <c r="X1953" s="25"/>
    </row>
    <row r="1954" spans="1:24" ht="14.25">
      <c r="A1954" s="25"/>
      <c r="B1954" s="25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5"/>
      <c r="X1954" s="25"/>
    </row>
    <row r="1955" spans="1:24" ht="14.25">
      <c r="A1955" s="25"/>
      <c r="B1955" s="25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5"/>
      <c r="X1955" s="25"/>
    </row>
    <row r="1956" spans="1:24" ht="14.25">
      <c r="A1956" s="25"/>
      <c r="B1956" s="25"/>
      <c r="C1956" s="25"/>
      <c r="D1956" s="25"/>
      <c r="E1956" s="25"/>
      <c r="F1956" s="25"/>
      <c r="G1956" s="25"/>
      <c r="H1956" s="25"/>
      <c r="I1956" s="25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5"/>
      <c r="X1956" s="25"/>
    </row>
    <row r="1957" spans="1:24" ht="14.25">
      <c r="A1957" s="25"/>
      <c r="B1957" s="25"/>
      <c r="C1957" s="25"/>
      <c r="D1957" s="25"/>
      <c r="E1957" s="25"/>
      <c r="F1957" s="25"/>
      <c r="G1957" s="25"/>
      <c r="H1957" s="25"/>
      <c r="I1957" s="25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5"/>
      <c r="X1957" s="25"/>
    </row>
    <row r="1958" spans="1:24" ht="14.25">
      <c r="A1958" s="25"/>
      <c r="B1958" s="25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5"/>
      <c r="X1958" s="25"/>
    </row>
    <row r="1959" spans="1:24" ht="14.25">
      <c r="A1959" s="25"/>
      <c r="B1959" s="25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  <c r="X1959" s="25"/>
    </row>
    <row r="1960" spans="1:24" ht="14.25">
      <c r="A1960" s="25"/>
      <c r="B1960" s="25"/>
      <c r="C1960" s="25"/>
      <c r="D1960" s="25"/>
      <c r="E1960" s="25"/>
      <c r="F1960" s="25"/>
      <c r="G1960" s="25"/>
      <c r="H1960" s="25"/>
      <c r="I1960" s="25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5"/>
      <c r="X1960" s="25"/>
    </row>
    <row r="1961" spans="1:24" ht="14.25">
      <c r="A1961" s="25"/>
      <c r="B1961" s="25"/>
      <c r="C1961" s="25"/>
      <c r="D1961" s="25"/>
      <c r="E1961" s="25"/>
      <c r="F1961" s="25"/>
      <c r="G1961" s="25"/>
      <c r="H1961" s="25"/>
      <c r="I1961" s="25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5"/>
      <c r="X1961" s="25"/>
    </row>
    <row r="1962" spans="1:24" ht="14.25">
      <c r="A1962" s="25"/>
      <c r="B1962" s="25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5"/>
      <c r="X1962" s="25"/>
    </row>
    <row r="1963" spans="1:24" ht="14.25">
      <c r="A1963" s="25"/>
      <c r="B1963" s="25"/>
      <c r="C1963" s="25"/>
      <c r="D1963" s="25"/>
      <c r="E1963" s="25"/>
      <c r="F1963" s="25"/>
      <c r="G1963" s="25"/>
      <c r="H1963" s="25"/>
      <c r="I1963" s="25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5"/>
      <c r="X1963" s="25"/>
    </row>
    <row r="1964" spans="1:24" ht="14.25">
      <c r="A1964" s="25"/>
      <c r="B1964" s="25"/>
      <c r="C1964" s="25"/>
      <c r="D1964" s="25"/>
      <c r="E1964" s="25"/>
      <c r="F1964" s="25"/>
      <c r="G1964" s="25"/>
      <c r="H1964" s="25"/>
      <c r="I1964" s="25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5"/>
      <c r="X1964" s="25"/>
    </row>
    <row r="1965" spans="1:24" ht="14.25">
      <c r="A1965" s="25"/>
      <c r="B1965" s="25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  <c r="X1965" s="25"/>
    </row>
    <row r="1966" spans="1:24" ht="14.25">
      <c r="A1966" s="25"/>
      <c r="B1966" s="25"/>
      <c r="C1966" s="25"/>
      <c r="D1966" s="25"/>
      <c r="E1966" s="25"/>
      <c r="F1966" s="25"/>
      <c r="G1966" s="25"/>
      <c r="H1966" s="25"/>
      <c r="I1966" s="25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5"/>
      <c r="X1966" s="25"/>
    </row>
    <row r="1967" spans="1:24" ht="14.25">
      <c r="A1967" s="25"/>
      <c r="B1967" s="25"/>
      <c r="C1967" s="25"/>
      <c r="D1967" s="25"/>
      <c r="E1967" s="25"/>
      <c r="F1967" s="25"/>
      <c r="G1967" s="25"/>
      <c r="H1967" s="25"/>
      <c r="I1967" s="25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5"/>
      <c r="X1967" s="25"/>
    </row>
    <row r="1968" spans="1:24" ht="14.25">
      <c r="A1968" s="25"/>
      <c r="B1968" s="25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  <c r="X1968" s="25"/>
    </row>
    <row r="1969" spans="1:24" ht="14.25">
      <c r="A1969" s="25"/>
      <c r="B1969" s="25"/>
      <c r="C1969" s="25"/>
      <c r="D1969" s="25"/>
      <c r="E1969" s="25"/>
      <c r="F1969" s="25"/>
      <c r="G1969" s="25"/>
      <c r="H1969" s="25"/>
      <c r="I1969" s="25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5"/>
      <c r="X1969" s="25"/>
    </row>
    <row r="1970" spans="1:24" ht="14.25">
      <c r="A1970" s="25"/>
      <c r="B1970" s="25"/>
      <c r="C1970" s="25"/>
      <c r="D1970" s="25"/>
      <c r="E1970" s="25"/>
      <c r="F1970" s="25"/>
      <c r="G1970" s="25"/>
      <c r="H1970" s="25"/>
      <c r="I1970" s="25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5"/>
      <c r="X1970" s="25"/>
    </row>
    <row r="1971" spans="1:24" ht="14.25">
      <c r="A1971" s="25"/>
      <c r="B1971" s="25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  <c r="X1971" s="25"/>
    </row>
    <row r="1972" spans="1:24" ht="14.25">
      <c r="A1972" s="25"/>
      <c r="B1972" s="25"/>
      <c r="C1972" s="25"/>
      <c r="D1972" s="25"/>
      <c r="E1972" s="25"/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5"/>
      <c r="X1972" s="25"/>
    </row>
    <row r="1973" spans="1:24" ht="14.25">
      <c r="A1973" s="25"/>
      <c r="B1973" s="25"/>
      <c r="C1973" s="25"/>
      <c r="D1973" s="25"/>
      <c r="E1973" s="25"/>
      <c r="F1973" s="25"/>
      <c r="G1973" s="25"/>
      <c r="H1973" s="25"/>
      <c r="I1973" s="25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5"/>
      <c r="X1973" s="25"/>
    </row>
    <row r="1974" spans="1:24" ht="14.25">
      <c r="A1974" s="25"/>
      <c r="B1974" s="25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5"/>
      <c r="X1974" s="25"/>
    </row>
    <row r="1975" spans="1:24" ht="14.25">
      <c r="A1975" s="25"/>
      <c r="B1975" s="25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  <c r="X1975" s="25"/>
    </row>
    <row r="1976" spans="1:24" ht="14.25">
      <c r="A1976" s="25"/>
      <c r="B1976" s="25"/>
      <c r="C1976" s="25"/>
      <c r="D1976" s="25"/>
      <c r="E1976" s="25"/>
      <c r="F1976" s="25"/>
      <c r="G1976" s="25"/>
      <c r="H1976" s="25"/>
      <c r="I1976" s="25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5"/>
      <c r="X1976" s="25"/>
    </row>
    <row r="1977" spans="1:24" ht="14.25">
      <c r="A1977" s="25"/>
      <c r="B1977" s="25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5"/>
      <c r="X1977" s="25"/>
    </row>
    <row r="1978" spans="1:24" ht="14.25">
      <c r="A1978" s="25"/>
      <c r="B1978" s="25"/>
      <c r="C1978" s="25"/>
      <c r="D1978" s="25"/>
      <c r="E1978" s="25"/>
      <c r="F1978" s="25"/>
      <c r="G1978" s="25"/>
      <c r="H1978" s="25"/>
      <c r="I1978" s="25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5"/>
      <c r="X1978" s="25"/>
    </row>
    <row r="1979" spans="1:24" ht="14.25">
      <c r="A1979" s="25"/>
      <c r="B1979" s="25"/>
      <c r="C1979" s="25"/>
      <c r="D1979" s="25"/>
      <c r="E1979" s="25"/>
      <c r="F1979" s="25"/>
      <c r="G1979" s="25"/>
      <c r="H1979" s="25"/>
      <c r="I1979" s="25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5"/>
      <c r="X1979" s="25"/>
    </row>
    <row r="1980" spans="1:24" ht="14.25">
      <c r="A1980" s="25"/>
      <c r="B1980" s="25"/>
      <c r="C1980" s="25"/>
      <c r="D1980" s="25"/>
      <c r="E1980" s="25"/>
      <c r="F1980" s="25"/>
      <c r="G1980" s="25"/>
      <c r="H1980" s="25"/>
      <c r="I1980" s="25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5"/>
      <c r="X1980" s="25"/>
    </row>
    <row r="1981" spans="1:24" ht="14.25">
      <c r="A1981" s="25"/>
      <c r="B1981" s="25"/>
      <c r="C1981" s="25"/>
      <c r="D1981" s="25"/>
      <c r="E1981" s="25"/>
      <c r="F1981" s="25"/>
      <c r="G1981" s="25"/>
      <c r="H1981" s="25"/>
      <c r="I1981" s="25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5"/>
      <c r="X1981" s="25"/>
    </row>
    <row r="1982" spans="1:24" ht="14.25">
      <c r="A1982" s="25"/>
      <c r="B1982" s="25"/>
      <c r="C1982" s="25"/>
      <c r="D1982" s="25"/>
      <c r="E1982" s="25"/>
      <c r="F1982" s="25"/>
      <c r="G1982" s="25"/>
      <c r="H1982" s="25"/>
      <c r="I1982" s="25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5"/>
      <c r="X1982" s="25"/>
    </row>
    <row r="1983" spans="1:24" ht="14.25">
      <c r="A1983" s="25"/>
      <c r="B1983" s="25"/>
      <c r="C1983" s="25"/>
      <c r="D1983" s="25"/>
      <c r="E1983" s="25"/>
      <c r="F1983" s="25"/>
      <c r="G1983" s="25"/>
      <c r="H1983" s="25"/>
      <c r="I1983" s="25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5"/>
      <c r="X1983" s="25"/>
    </row>
    <row r="1984" spans="1:24" ht="14.25">
      <c r="A1984" s="25"/>
      <c r="B1984" s="25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  <c r="X1984" s="25"/>
    </row>
    <row r="1985" spans="1:24" ht="14.25">
      <c r="A1985" s="25"/>
      <c r="B1985" s="25"/>
      <c r="C1985" s="25"/>
      <c r="D1985" s="25"/>
      <c r="E1985" s="25"/>
      <c r="F1985" s="25"/>
      <c r="G1985" s="25"/>
      <c r="H1985" s="25"/>
      <c r="I1985" s="25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5"/>
      <c r="X1985" s="25"/>
    </row>
    <row r="1986" spans="1:24" ht="14.25">
      <c r="A1986" s="25"/>
      <c r="B1986" s="25"/>
      <c r="C1986" s="25"/>
      <c r="D1986" s="25"/>
      <c r="E1986" s="25"/>
      <c r="F1986" s="25"/>
      <c r="G1986" s="25"/>
      <c r="H1986" s="25"/>
      <c r="I1986" s="25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5"/>
      <c r="X1986" s="25"/>
    </row>
    <row r="1987" spans="1:24" ht="14.25">
      <c r="A1987" s="25"/>
      <c r="B1987" s="25"/>
      <c r="C1987" s="25"/>
      <c r="D1987" s="25"/>
      <c r="E1987" s="25"/>
      <c r="F1987" s="25"/>
      <c r="G1987" s="25"/>
      <c r="H1987" s="25"/>
      <c r="I1987" s="25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5"/>
      <c r="X1987" s="25"/>
    </row>
    <row r="1988" spans="1:24" ht="14.25">
      <c r="A1988" s="25"/>
      <c r="B1988" s="25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5"/>
      <c r="X1988" s="25"/>
    </row>
    <row r="1989" spans="1:24" ht="14.25">
      <c r="A1989" s="25"/>
      <c r="B1989" s="25"/>
      <c r="C1989" s="25"/>
      <c r="D1989" s="25"/>
      <c r="E1989" s="25"/>
      <c r="F1989" s="25"/>
      <c r="G1989" s="25"/>
      <c r="H1989" s="25"/>
      <c r="I1989" s="25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5"/>
      <c r="X1989" s="25"/>
    </row>
    <row r="1990" spans="1:24" ht="14.25">
      <c r="A1990" s="25"/>
      <c r="B1990" s="25"/>
      <c r="C1990" s="25"/>
      <c r="D1990" s="25"/>
      <c r="E1990" s="25"/>
      <c r="F1990" s="25"/>
      <c r="G1990" s="25"/>
      <c r="H1990" s="25"/>
      <c r="I1990" s="25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5"/>
      <c r="X1990" s="25"/>
    </row>
    <row r="1991" spans="1:24" ht="14.25">
      <c r="A1991" s="25"/>
      <c r="B1991" s="25"/>
      <c r="C1991" s="25"/>
      <c r="D1991" s="25"/>
      <c r="E1991" s="25"/>
      <c r="F1991" s="25"/>
      <c r="G1991" s="25"/>
      <c r="H1991" s="25"/>
      <c r="I1991" s="25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5"/>
      <c r="X1991" s="25"/>
    </row>
    <row r="1992" spans="1:24" ht="14.25">
      <c r="A1992" s="25"/>
      <c r="B1992" s="25"/>
      <c r="C1992" s="25"/>
      <c r="D1992" s="25"/>
      <c r="E1992" s="25"/>
      <c r="F1992" s="25"/>
      <c r="G1992" s="25"/>
      <c r="H1992" s="25"/>
      <c r="I1992" s="25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5"/>
      <c r="X1992" s="25"/>
    </row>
    <row r="1993" spans="1:24" ht="14.25">
      <c r="A1993" s="25"/>
      <c r="B1993" s="25"/>
      <c r="C1993" s="25"/>
      <c r="D1993" s="25"/>
      <c r="E1993" s="25"/>
      <c r="F1993" s="25"/>
      <c r="G1993" s="25"/>
      <c r="H1993" s="25"/>
      <c r="I1993" s="25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5"/>
      <c r="X1993" s="25"/>
    </row>
    <row r="1994" spans="1:24" ht="14.25">
      <c r="A1994" s="25"/>
      <c r="B1994" s="25"/>
      <c r="C1994" s="25"/>
      <c r="D1994" s="25"/>
      <c r="E1994" s="25"/>
      <c r="F1994" s="25"/>
      <c r="G1994" s="25"/>
      <c r="H1994" s="25"/>
      <c r="I1994" s="25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5"/>
      <c r="X1994" s="25"/>
    </row>
    <row r="1995" spans="1:24" ht="14.25">
      <c r="A1995" s="25"/>
      <c r="B1995" s="25"/>
      <c r="C1995" s="25"/>
      <c r="D1995" s="25"/>
      <c r="E1995" s="25"/>
      <c r="F1995" s="25"/>
      <c r="G1995" s="25"/>
      <c r="H1995" s="25"/>
      <c r="I1995" s="25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5"/>
      <c r="X1995" s="25"/>
    </row>
    <row r="1996" spans="1:24" ht="14.25">
      <c r="A1996" s="25"/>
      <c r="B1996" s="25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5"/>
      <c r="X1996" s="25"/>
    </row>
    <row r="1997" spans="1:24" ht="14.25">
      <c r="A1997" s="25"/>
      <c r="B1997" s="25"/>
      <c r="C1997" s="25"/>
      <c r="D1997" s="25"/>
      <c r="E1997" s="25"/>
      <c r="F1997" s="25"/>
      <c r="G1997" s="25"/>
      <c r="H1997" s="25"/>
      <c r="I1997" s="25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5"/>
      <c r="X1997" s="25"/>
    </row>
    <row r="1998" spans="1:24" ht="14.25">
      <c r="A1998" s="25"/>
      <c r="B1998" s="25"/>
      <c r="C1998" s="25"/>
      <c r="D1998" s="25"/>
      <c r="E1998" s="25"/>
      <c r="F1998" s="25"/>
      <c r="G1998" s="25"/>
      <c r="H1998" s="25"/>
      <c r="I1998" s="25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5"/>
      <c r="X1998" s="25"/>
    </row>
    <row r="1999" spans="1:24" ht="14.25">
      <c r="A1999" s="25"/>
      <c r="B1999" s="25"/>
      <c r="C1999" s="25"/>
      <c r="D1999" s="25"/>
      <c r="E1999" s="25"/>
      <c r="F1999" s="25"/>
      <c r="G1999" s="25"/>
      <c r="H1999" s="25"/>
      <c r="I1999" s="25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5"/>
      <c r="X1999" s="25"/>
    </row>
    <row r="2000" spans="1:24" ht="14.25">
      <c r="A2000" s="25"/>
      <c r="B2000" s="25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5"/>
      <c r="X2000" s="25"/>
    </row>
    <row r="2001" spans="1:24" ht="14.25">
      <c r="A2001" s="25"/>
      <c r="B2001" s="25"/>
      <c r="C2001" s="25"/>
      <c r="D2001" s="25"/>
      <c r="E2001" s="25"/>
      <c r="F2001" s="25"/>
      <c r="G2001" s="25"/>
      <c r="H2001" s="25"/>
      <c r="I2001" s="25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5"/>
      <c r="X2001" s="25"/>
    </row>
    <row r="2002" spans="1:24" ht="14.25">
      <c r="A2002" s="25"/>
      <c r="B2002" s="25"/>
      <c r="C2002" s="25"/>
      <c r="D2002" s="25"/>
      <c r="E2002" s="25"/>
      <c r="F2002" s="25"/>
      <c r="G2002" s="25"/>
      <c r="H2002" s="25"/>
      <c r="I2002" s="25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5"/>
      <c r="X2002" s="25"/>
    </row>
    <row r="2003" spans="1:24" ht="14.25">
      <c r="A2003" s="25"/>
      <c r="B2003" s="25"/>
      <c r="C2003" s="25"/>
      <c r="D2003" s="25"/>
      <c r="E2003" s="25"/>
      <c r="F2003" s="25"/>
      <c r="G2003" s="25"/>
      <c r="H2003" s="25"/>
      <c r="I2003" s="25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5"/>
      <c r="X2003" s="25"/>
    </row>
    <row r="2004" spans="1:24" ht="14.25">
      <c r="A2004" s="25"/>
      <c r="B2004" s="25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5"/>
      <c r="X2004" s="25"/>
    </row>
    <row r="2005" spans="1:24" ht="14.25">
      <c r="A2005" s="25"/>
      <c r="B2005" s="25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  <c r="X2005" s="25"/>
    </row>
    <row r="2006" spans="1:24" ht="14.25">
      <c r="A2006" s="25"/>
      <c r="B2006" s="25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  <c r="X2006" s="25"/>
    </row>
    <row r="2007" spans="1:24" ht="14.25">
      <c r="A2007" s="25"/>
      <c r="B2007" s="25"/>
      <c r="C2007" s="25"/>
      <c r="D2007" s="25"/>
      <c r="E2007" s="25"/>
      <c r="F2007" s="25"/>
      <c r="G2007" s="25"/>
      <c r="H2007" s="25"/>
      <c r="I2007" s="25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  <c r="X2007" s="25"/>
    </row>
    <row r="2008" spans="1:24" ht="14.25">
      <c r="A2008" s="25"/>
      <c r="B2008" s="25"/>
      <c r="C2008" s="25"/>
      <c r="D2008" s="25"/>
      <c r="E2008" s="25"/>
      <c r="F2008" s="25"/>
      <c r="G2008" s="25"/>
      <c r="H2008" s="25"/>
      <c r="I2008" s="25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  <c r="X2008" s="25"/>
    </row>
    <row r="2009" spans="1:24" ht="14.25">
      <c r="A2009" s="25"/>
      <c r="B2009" s="25"/>
      <c r="C2009" s="25"/>
      <c r="D2009" s="25"/>
      <c r="E2009" s="25"/>
      <c r="F2009" s="25"/>
      <c r="G2009" s="25"/>
      <c r="H2009" s="25"/>
      <c r="I2009" s="25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5"/>
      <c r="X2009" s="25"/>
    </row>
    <row r="2010" spans="1:24" ht="14.25">
      <c r="A2010" s="25"/>
      <c r="B2010" s="25"/>
      <c r="C2010" s="25"/>
      <c r="D2010" s="25"/>
      <c r="E2010" s="25"/>
      <c r="F2010" s="25"/>
      <c r="G2010" s="25"/>
      <c r="H2010" s="25"/>
      <c r="I2010" s="25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5"/>
      <c r="X2010" s="25"/>
    </row>
    <row r="2011" spans="1:24" ht="14.25">
      <c r="A2011" s="25"/>
      <c r="B2011" s="25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5"/>
      <c r="X2011" s="25"/>
    </row>
    <row r="2012" spans="1:24" ht="14.25">
      <c r="A2012" s="25"/>
      <c r="B2012" s="25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  <c r="X2012" s="25"/>
    </row>
    <row r="2013" spans="1:24" ht="14.25">
      <c r="A2013" s="25"/>
      <c r="B2013" s="25"/>
      <c r="C2013" s="25"/>
      <c r="D2013" s="25"/>
      <c r="E2013" s="25"/>
      <c r="F2013" s="25"/>
      <c r="G2013" s="25"/>
      <c r="H2013" s="25"/>
      <c r="I2013" s="25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5"/>
      <c r="X2013" s="25"/>
    </row>
    <row r="2014" spans="1:24" ht="14.25">
      <c r="A2014" s="25"/>
      <c r="B2014" s="25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5"/>
      <c r="X2014" s="25"/>
    </row>
    <row r="2015" spans="1:24" ht="14.25">
      <c r="A2015" s="25"/>
      <c r="B2015" s="25"/>
      <c r="C2015" s="25"/>
      <c r="D2015" s="25"/>
      <c r="E2015" s="25"/>
      <c r="F2015" s="25"/>
      <c r="G2015" s="25"/>
      <c r="H2015" s="25"/>
      <c r="I2015" s="25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5"/>
      <c r="X2015" s="25"/>
    </row>
    <row r="2016" spans="1:24" ht="14.25">
      <c r="A2016" s="25"/>
      <c r="B2016" s="25"/>
      <c r="C2016" s="25"/>
      <c r="D2016" s="25"/>
      <c r="E2016" s="25"/>
      <c r="F2016" s="25"/>
      <c r="G2016" s="25"/>
      <c r="H2016" s="25"/>
      <c r="I2016" s="25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  <c r="X2016" s="25"/>
    </row>
    <row r="2017" spans="1:24" ht="14.25">
      <c r="A2017" s="25"/>
      <c r="B2017" s="25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  <c r="X2017" s="25"/>
    </row>
    <row r="2018" spans="1:24" ht="14.25">
      <c r="A2018" s="25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5"/>
      <c r="M2018" s="25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  <c r="X2018" s="25"/>
    </row>
    <row r="2019" spans="1:24" ht="14.25">
      <c r="A2019" s="25"/>
      <c r="B2019" s="25"/>
      <c r="C2019" s="25"/>
      <c r="D2019" s="25"/>
      <c r="E2019" s="25"/>
      <c r="F2019" s="25"/>
      <c r="G2019" s="25"/>
      <c r="H2019" s="25"/>
      <c r="I2019" s="25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  <c r="X2019" s="25"/>
    </row>
    <row r="2020" spans="1:24" ht="14.25">
      <c r="A2020" s="25"/>
      <c r="B2020" s="25"/>
      <c r="C2020" s="25"/>
      <c r="D2020" s="25"/>
      <c r="E2020" s="25"/>
      <c r="F2020" s="25"/>
      <c r="G2020" s="25"/>
      <c r="H2020" s="25"/>
      <c r="I2020" s="25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  <c r="X2020" s="25"/>
    </row>
    <row r="2021" spans="1:24" ht="14.25">
      <c r="A2021" s="25"/>
      <c r="B2021" s="25"/>
      <c r="C2021" s="25"/>
      <c r="D2021" s="25"/>
      <c r="E2021" s="25"/>
      <c r="F2021" s="25"/>
      <c r="G2021" s="25"/>
      <c r="H2021" s="25"/>
      <c r="I2021" s="25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  <c r="X2021" s="25"/>
    </row>
    <row r="2022" spans="1:24" ht="14.25">
      <c r="A2022" s="25"/>
      <c r="B2022" s="25"/>
      <c r="C2022" s="25"/>
      <c r="D2022" s="25"/>
      <c r="E2022" s="25"/>
      <c r="F2022" s="25"/>
      <c r="G2022" s="25"/>
      <c r="H2022" s="25"/>
      <c r="I2022" s="25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  <c r="X2022" s="25"/>
    </row>
    <row r="2023" spans="1:24" ht="14.25">
      <c r="A2023" s="25"/>
      <c r="B2023" s="25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  <c r="X2023" s="25"/>
    </row>
    <row r="2024" spans="1:24" ht="14.25">
      <c r="A2024" s="25"/>
      <c r="B2024" s="25"/>
      <c r="C2024" s="25"/>
      <c r="D2024" s="25"/>
      <c r="E2024" s="25"/>
      <c r="F2024" s="25"/>
      <c r="G2024" s="25"/>
      <c r="H2024" s="25"/>
      <c r="I2024" s="25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  <c r="X2024" s="25"/>
    </row>
    <row r="2025" spans="1:24" ht="14.25">
      <c r="A2025" s="25"/>
      <c r="B2025" s="25"/>
      <c r="C2025" s="25"/>
      <c r="D2025" s="25"/>
      <c r="E2025" s="25"/>
      <c r="F2025" s="25"/>
      <c r="G2025" s="25"/>
      <c r="H2025" s="25"/>
      <c r="I2025" s="25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  <c r="X2025" s="25"/>
    </row>
    <row r="2026" spans="1:24" ht="14.25">
      <c r="A2026" s="25"/>
      <c r="B2026" s="25"/>
      <c r="C2026" s="25"/>
      <c r="D2026" s="25"/>
      <c r="E2026" s="25"/>
      <c r="F2026" s="25"/>
      <c r="G2026" s="25"/>
      <c r="H2026" s="25"/>
      <c r="I2026" s="25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5"/>
      <c r="X2026" s="25"/>
    </row>
    <row r="2027" spans="1:24" ht="14.25">
      <c r="A2027" s="25"/>
      <c r="B2027" s="25"/>
      <c r="C2027" s="25"/>
      <c r="D2027" s="25"/>
      <c r="E2027" s="25"/>
      <c r="F2027" s="25"/>
      <c r="G2027" s="25"/>
      <c r="H2027" s="25"/>
      <c r="I2027" s="25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5"/>
      <c r="X2027" s="25"/>
    </row>
    <row r="2028" spans="1:24" ht="14.25">
      <c r="A2028" s="25"/>
      <c r="B2028" s="25"/>
      <c r="C2028" s="25"/>
      <c r="D2028" s="25"/>
      <c r="E2028" s="25"/>
      <c r="F2028" s="25"/>
      <c r="G2028" s="25"/>
      <c r="H2028" s="25"/>
      <c r="I2028" s="25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5"/>
      <c r="X2028" s="25"/>
    </row>
    <row r="2029" spans="1:24" ht="14.25">
      <c r="A2029" s="25"/>
      <c r="B2029" s="25"/>
      <c r="C2029" s="25"/>
      <c r="D2029" s="25"/>
      <c r="E2029" s="25"/>
      <c r="F2029" s="25"/>
      <c r="G2029" s="25"/>
      <c r="H2029" s="25"/>
      <c r="I2029" s="25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5"/>
      <c r="X2029" s="25"/>
    </row>
    <row r="2030" spans="1:24" ht="14.25">
      <c r="A2030" s="25"/>
      <c r="B2030" s="25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5"/>
      <c r="X2030" s="25"/>
    </row>
    <row r="2031" spans="1:24" ht="14.25">
      <c r="A2031" s="25"/>
      <c r="B2031" s="25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5"/>
      <c r="X2031" s="25"/>
    </row>
    <row r="2032" spans="1:24" ht="14.25">
      <c r="A2032" s="25"/>
      <c r="B2032" s="25"/>
      <c r="C2032" s="25"/>
      <c r="D2032" s="25"/>
      <c r="E2032" s="25"/>
      <c r="F2032" s="25"/>
      <c r="G2032" s="25"/>
      <c r="H2032" s="25"/>
      <c r="I2032" s="25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  <c r="X2032" s="25"/>
    </row>
    <row r="2033" spans="1:24" ht="14.25">
      <c r="A2033" s="25"/>
      <c r="B2033" s="25"/>
      <c r="C2033" s="25"/>
      <c r="D2033" s="25"/>
      <c r="E2033" s="25"/>
      <c r="F2033" s="25"/>
      <c r="G2033" s="25"/>
      <c r="H2033" s="25"/>
      <c r="I2033" s="25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  <c r="X2033" s="25"/>
    </row>
    <row r="2034" spans="1:24" ht="14.25">
      <c r="A2034" s="25"/>
      <c r="B2034" s="25"/>
      <c r="C2034" s="25"/>
      <c r="D2034" s="25"/>
      <c r="E2034" s="25"/>
      <c r="F2034" s="25"/>
      <c r="G2034" s="25"/>
      <c r="H2034" s="25"/>
      <c r="I2034" s="25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  <c r="X2034" s="25"/>
    </row>
    <row r="2035" spans="1:24" ht="14.25">
      <c r="A2035" s="25"/>
      <c r="B2035" s="25"/>
      <c r="C2035" s="25"/>
      <c r="D2035" s="25"/>
      <c r="E2035" s="25"/>
      <c r="F2035" s="25"/>
      <c r="G2035" s="25"/>
      <c r="H2035" s="25"/>
      <c r="I2035" s="25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  <c r="X2035" s="25"/>
    </row>
    <row r="2036" spans="1:24" ht="14.25">
      <c r="A2036" s="25"/>
      <c r="B2036" s="25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</row>
    <row r="2037" spans="1:24" ht="14.25">
      <c r="A2037" s="25"/>
      <c r="B2037" s="25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</row>
    <row r="2038" spans="1:24" ht="14.25">
      <c r="A2038" s="25"/>
      <c r="B2038" s="25"/>
      <c r="C2038" s="25"/>
      <c r="D2038" s="25"/>
      <c r="E2038" s="25"/>
      <c r="F2038" s="25"/>
      <c r="G2038" s="25"/>
      <c r="H2038" s="25"/>
      <c r="I2038" s="25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  <c r="X2038" s="25"/>
    </row>
    <row r="2039" spans="1:24" ht="14.25">
      <c r="A2039" s="25"/>
      <c r="B2039" s="25"/>
      <c r="C2039" s="25"/>
      <c r="D2039" s="25"/>
      <c r="E2039" s="25"/>
      <c r="F2039" s="25"/>
      <c r="G2039" s="25"/>
      <c r="H2039" s="25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5"/>
      <c r="X2039" s="25"/>
    </row>
    <row r="2040" spans="1:24" ht="14.25">
      <c r="A2040" s="25"/>
      <c r="B2040" s="25"/>
      <c r="C2040" s="25"/>
      <c r="D2040" s="25"/>
      <c r="E2040" s="25"/>
      <c r="F2040" s="25"/>
      <c r="G2040" s="25"/>
      <c r="H2040" s="25"/>
      <c r="I2040" s="25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5"/>
      <c r="X2040" s="25"/>
    </row>
    <row r="2041" spans="1:24" ht="14.25">
      <c r="A2041" s="25"/>
      <c r="B2041" s="25"/>
      <c r="C2041" s="25"/>
      <c r="D2041" s="25"/>
      <c r="E2041" s="25"/>
      <c r="F2041" s="25"/>
      <c r="G2041" s="25"/>
      <c r="H2041" s="25"/>
      <c r="I2041" s="25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5"/>
      <c r="X2041" s="25"/>
    </row>
    <row r="2042" spans="1:24" ht="14.25">
      <c r="A2042" s="25"/>
      <c r="B2042" s="25"/>
      <c r="C2042" s="25"/>
      <c r="D2042" s="25"/>
      <c r="E2042" s="25"/>
      <c r="F2042" s="25"/>
      <c r="G2042" s="25"/>
      <c r="H2042" s="25"/>
      <c r="I2042" s="25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5"/>
      <c r="X2042" s="25"/>
    </row>
    <row r="2043" spans="1:24" ht="14.25">
      <c r="A2043" s="25"/>
      <c r="B2043" s="25"/>
      <c r="C2043" s="25"/>
      <c r="D2043" s="25"/>
      <c r="E2043" s="25"/>
      <c r="F2043" s="25"/>
      <c r="G2043" s="25"/>
      <c r="H2043" s="25"/>
      <c r="I2043" s="25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5"/>
      <c r="X2043" s="25"/>
    </row>
    <row r="2044" spans="1:24" ht="14.25">
      <c r="A2044" s="25"/>
      <c r="B2044" s="25"/>
      <c r="C2044" s="25"/>
      <c r="D2044" s="25"/>
      <c r="E2044" s="25"/>
      <c r="F2044" s="25"/>
      <c r="G2044" s="25"/>
      <c r="H2044" s="25"/>
      <c r="I2044" s="25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5"/>
      <c r="X2044" s="25"/>
    </row>
    <row r="2045" spans="1:24" ht="14.25">
      <c r="A2045" s="25"/>
      <c r="B2045" s="25"/>
      <c r="C2045" s="25"/>
      <c r="D2045" s="25"/>
      <c r="E2045" s="25"/>
      <c r="F2045" s="25"/>
      <c r="G2045" s="25"/>
      <c r="H2045" s="25"/>
      <c r="I2045" s="25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5"/>
      <c r="X2045" s="25"/>
    </row>
    <row r="2046" spans="1:24" ht="14.25">
      <c r="A2046" s="25"/>
      <c r="B2046" s="25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5"/>
      <c r="X2046" s="25"/>
    </row>
    <row r="2047" spans="1:24" ht="14.25">
      <c r="A2047" s="25"/>
      <c r="B2047" s="25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5"/>
      <c r="X2047" s="25"/>
    </row>
    <row r="2048" spans="1:24" ht="14.25">
      <c r="A2048" s="25"/>
      <c r="B2048" s="25"/>
      <c r="C2048" s="25"/>
      <c r="D2048" s="25"/>
      <c r="E2048" s="25"/>
      <c r="F2048" s="25"/>
      <c r="G2048" s="25"/>
      <c r="H2048" s="25"/>
      <c r="I2048" s="25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5"/>
      <c r="X2048" s="25"/>
    </row>
    <row r="2049" spans="1:24" ht="14.25">
      <c r="A2049" s="25"/>
      <c r="B2049" s="25"/>
      <c r="C2049" s="25"/>
      <c r="D2049" s="25"/>
      <c r="E2049" s="25"/>
      <c r="F2049" s="25"/>
      <c r="G2049" s="25"/>
      <c r="H2049" s="25"/>
      <c r="I2049" s="25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5"/>
      <c r="X2049" s="25"/>
    </row>
    <row r="2050" spans="1:24" ht="14.25">
      <c r="A2050" s="25"/>
      <c r="B2050" s="25"/>
      <c r="C2050" s="25"/>
      <c r="D2050" s="25"/>
      <c r="E2050" s="25"/>
      <c r="F2050" s="25"/>
      <c r="G2050" s="25"/>
      <c r="H2050" s="25"/>
      <c r="I2050" s="25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5"/>
      <c r="X2050" s="25"/>
    </row>
    <row r="2051" spans="1:24" ht="14.25">
      <c r="A2051" s="25"/>
      <c r="B2051" s="25"/>
      <c r="C2051" s="25"/>
      <c r="D2051" s="25"/>
      <c r="E2051" s="25"/>
      <c r="F2051" s="25"/>
      <c r="G2051" s="25"/>
      <c r="H2051" s="25"/>
      <c r="I2051" s="25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5"/>
      <c r="X2051" s="25"/>
    </row>
    <row r="2052" spans="1:24" ht="14.25">
      <c r="A2052" s="25"/>
      <c r="B2052" s="25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  <c r="X2052" s="25"/>
    </row>
    <row r="2053" spans="1:24" ht="14.25">
      <c r="A2053" s="25"/>
      <c r="B2053" s="25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  <c r="X2053" s="25"/>
    </row>
    <row r="2054" spans="1:24" ht="14.25">
      <c r="A2054" s="25"/>
      <c r="B2054" s="25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  <c r="X2054" s="25"/>
    </row>
    <row r="2055" spans="1:24" ht="14.25">
      <c r="A2055" s="25"/>
      <c r="B2055" s="25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  <c r="X2055" s="25"/>
    </row>
    <row r="2056" spans="1:24" ht="14.25">
      <c r="A2056" s="25"/>
      <c r="B2056" s="25"/>
      <c r="C2056" s="25"/>
      <c r="D2056" s="25"/>
      <c r="E2056" s="25"/>
      <c r="F2056" s="25"/>
      <c r="G2056" s="25"/>
      <c r="H2056" s="25"/>
      <c r="I2056" s="25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5"/>
      <c r="X2056" s="25"/>
    </row>
    <row r="2057" spans="1:24" ht="14.25">
      <c r="A2057" s="25"/>
      <c r="B2057" s="25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5"/>
      <c r="X2057" s="25"/>
    </row>
    <row r="2058" spans="1:24" ht="14.25">
      <c r="A2058" s="25"/>
      <c r="B2058" s="25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5"/>
      <c r="X2058" s="25"/>
    </row>
    <row r="2059" spans="1:24" ht="14.25">
      <c r="A2059" s="25"/>
      <c r="B2059" s="25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5"/>
      <c r="X2059" s="25"/>
    </row>
    <row r="2060" spans="1:24" ht="14.25">
      <c r="A2060" s="25"/>
      <c r="B2060" s="25"/>
      <c r="C2060" s="25"/>
      <c r="D2060" s="25"/>
      <c r="E2060" s="25"/>
      <c r="F2060" s="25"/>
      <c r="G2060" s="25"/>
      <c r="H2060" s="25"/>
      <c r="I2060" s="25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5"/>
      <c r="X2060" s="25"/>
    </row>
    <row r="2061" spans="1:24" ht="14.25">
      <c r="A2061" s="25"/>
      <c r="B2061" s="25"/>
      <c r="C2061" s="25"/>
      <c r="D2061" s="25"/>
      <c r="E2061" s="25"/>
      <c r="F2061" s="25"/>
      <c r="G2061" s="25"/>
      <c r="H2061" s="25"/>
      <c r="I2061" s="25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5"/>
      <c r="X2061" s="25"/>
    </row>
    <row r="2062" spans="1:24" ht="14.25">
      <c r="A2062" s="25"/>
      <c r="B2062" s="25"/>
      <c r="C2062" s="25"/>
      <c r="D2062" s="25"/>
      <c r="E2062" s="25"/>
      <c r="F2062" s="25"/>
      <c r="G2062" s="25"/>
      <c r="H2062" s="25"/>
      <c r="I2062" s="25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5"/>
      <c r="X2062" s="25"/>
    </row>
    <row r="2063" spans="1:24" ht="14.25">
      <c r="A2063" s="25"/>
      <c r="B2063" s="25"/>
      <c r="C2063" s="25"/>
      <c r="D2063" s="25"/>
      <c r="E2063" s="25"/>
      <c r="F2063" s="25"/>
      <c r="G2063" s="25"/>
      <c r="H2063" s="25"/>
      <c r="I2063" s="25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  <c r="X2063" s="25"/>
    </row>
    <row r="2064" spans="1:24" ht="14.25">
      <c r="A2064" s="25"/>
      <c r="B2064" s="25"/>
      <c r="C2064" s="25"/>
      <c r="D2064" s="25"/>
      <c r="E2064" s="25"/>
      <c r="F2064" s="25"/>
      <c r="G2064" s="25"/>
      <c r="H2064" s="25"/>
      <c r="I2064" s="25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  <c r="X2064" s="25"/>
    </row>
    <row r="2065" spans="1:24" ht="14.25">
      <c r="A2065" s="25"/>
      <c r="B2065" s="25"/>
      <c r="C2065" s="25"/>
      <c r="D2065" s="25"/>
      <c r="E2065" s="25"/>
      <c r="F2065" s="25"/>
      <c r="G2065" s="25"/>
      <c r="H2065" s="25"/>
      <c r="I2065" s="25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  <c r="X2065" s="25"/>
    </row>
    <row r="2066" spans="1:24" ht="14.25">
      <c r="A2066" s="25"/>
      <c r="B2066" s="25"/>
      <c r="C2066" s="25"/>
      <c r="D2066" s="25"/>
      <c r="E2066" s="25"/>
      <c r="F2066" s="25"/>
      <c r="G2066" s="25"/>
      <c r="H2066" s="25"/>
      <c r="I2066" s="25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  <c r="X2066" s="25"/>
    </row>
    <row r="2067" spans="1:24" ht="14.25">
      <c r="A2067" s="25"/>
      <c r="B2067" s="25"/>
      <c r="C2067" s="25"/>
      <c r="D2067" s="25"/>
      <c r="E2067" s="25"/>
      <c r="F2067" s="25"/>
      <c r="G2067" s="25"/>
      <c r="H2067" s="25"/>
      <c r="I2067" s="25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  <c r="X2067" s="25"/>
    </row>
    <row r="2068" spans="1:24" ht="14.25">
      <c r="A2068" s="25"/>
      <c r="B2068" s="25"/>
      <c r="C2068" s="25"/>
      <c r="D2068" s="25"/>
      <c r="E2068" s="25"/>
      <c r="F2068" s="25"/>
      <c r="G2068" s="25"/>
      <c r="H2068" s="25"/>
      <c r="I2068" s="25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  <c r="X2068" s="25"/>
    </row>
    <row r="2069" spans="1:24" ht="14.25">
      <c r="A2069" s="25"/>
      <c r="B2069" s="25"/>
      <c r="C2069" s="25"/>
      <c r="D2069" s="25"/>
      <c r="E2069" s="25"/>
      <c r="F2069" s="25"/>
      <c r="G2069" s="25"/>
      <c r="H2069" s="25"/>
      <c r="I2069" s="25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5"/>
      <c r="X2069" s="25"/>
    </row>
    <row r="2070" spans="1:24" ht="14.25">
      <c r="A2070" s="25"/>
      <c r="B2070" s="25"/>
      <c r="C2070" s="25"/>
      <c r="D2070" s="25"/>
      <c r="E2070" s="25"/>
      <c r="F2070" s="25"/>
      <c r="G2070" s="25"/>
      <c r="H2070" s="25"/>
      <c r="I2070" s="25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5"/>
      <c r="X2070" s="25"/>
    </row>
    <row r="2071" spans="1:24" ht="14.25">
      <c r="A2071" s="25"/>
      <c r="B2071" s="25"/>
      <c r="C2071" s="25"/>
      <c r="D2071" s="25"/>
      <c r="E2071" s="25"/>
      <c r="F2071" s="25"/>
      <c r="G2071" s="25"/>
      <c r="H2071" s="25"/>
      <c r="I2071" s="25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5"/>
      <c r="X2071" s="25"/>
    </row>
    <row r="2072" spans="1:24" ht="14.25">
      <c r="A2072" s="25"/>
      <c r="B2072" s="25"/>
      <c r="C2072" s="25"/>
      <c r="D2072" s="25"/>
      <c r="E2072" s="25"/>
      <c r="F2072" s="25"/>
      <c r="G2072" s="25"/>
      <c r="H2072" s="25"/>
      <c r="I2072" s="25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5"/>
      <c r="X2072" s="25"/>
    </row>
    <row r="2073" spans="1:24" ht="14.25">
      <c r="A2073" s="25"/>
      <c r="B2073" s="25"/>
      <c r="C2073" s="25"/>
      <c r="D2073" s="25"/>
      <c r="E2073" s="25"/>
      <c r="F2073" s="25"/>
      <c r="G2073" s="25"/>
      <c r="H2073" s="25"/>
      <c r="I2073" s="25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5"/>
      <c r="X2073" s="25"/>
    </row>
    <row r="2074" spans="1:24" ht="14.25">
      <c r="A2074" s="25"/>
      <c r="B2074" s="25"/>
      <c r="C2074" s="25"/>
      <c r="D2074" s="25"/>
      <c r="E2074" s="25"/>
      <c r="F2074" s="25"/>
      <c r="G2074" s="25"/>
      <c r="H2074" s="25"/>
      <c r="I2074" s="25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5"/>
      <c r="X2074" s="25"/>
    </row>
    <row r="2075" spans="1:24" ht="14.25">
      <c r="A2075" s="25"/>
      <c r="B2075" s="25"/>
      <c r="C2075" s="25"/>
      <c r="D2075" s="25"/>
      <c r="E2075" s="25"/>
      <c r="F2075" s="25"/>
      <c r="G2075" s="25"/>
      <c r="H2075" s="25"/>
      <c r="I2075" s="25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5"/>
      <c r="X2075" s="25"/>
    </row>
    <row r="2076" spans="1:24" ht="14.25">
      <c r="A2076" s="25"/>
      <c r="B2076" s="25"/>
      <c r="C2076" s="25"/>
      <c r="D2076" s="25"/>
      <c r="E2076" s="25"/>
      <c r="F2076" s="25"/>
      <c r="G2076" s="25"/>
      <c r="H2076" s="25"/>
      <c r="I2076" s="25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5"/>
      <c r="X2076" s="25"/>
    </row>
    <row r="2077" spans="1:24" ht="14.25">
      <c r="A2077" s="25"/>
      <c r="B2077" s="25"/>
      <c r="C2077" s="25"/>
      <c r="D2077" s="25"/>
      <c r="E2077" s="25"/>
      <c r="F2077" s="25"/>
      <c r="G2077" s="25"/>
      <c r="H2077" s="25"/>
      <c r="I2077" s="25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5"/>
      <c r="X2077" s="25"/>
    </row>
    <row r="2078" spans="1:24" ht="14.25">
      <c r="A2078" s="25"/>
      <c r="B2078" s="25"/>
      <c r="C2078" s="25"/>
      <c r="D2078" s="25"/>
      <c r="E2078" s="25"/>
      <c r="F2078" s="25"/>
      <c r="G2078" s="25"/>
      <c r="H2078" s="25"/>
      <c r="I2078" s="25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5"/>
      <c r="X2078" s="25"/>
    </row>
    <row r="2079" spans="1:24" ht="14.25">
      <c r="A2079" s="25"/>
      <c r="B2079" s="25"/>
      <c r="C2079" s="25"/>
      <c r="D2079" s="25"/>
      <c r="E2079" s="25"/>
      <c r="F2079" s="25"/>
      <c r="G2079" s="25"/>
      <c r="H2079" s="25"/>
      <c r="I2079" s="25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5"/>
      <c r="X2079" s="25"/>
    </row>
    <row r="2080" spans="1:24" ht="14.25">
      <c r="A2080" s="25"/>
      <c r="B2080" s="25"/>
      <c r="C2080" s="25"/>
      <c r="D2080" s="25"/>
      <c r="E2080" s="25"/>
      <c r="F2080" s="25"/>
      <c r="G2080" s="25"/>
      <c r="H2080" s="25"/>
      <c r="I2080" s="25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5"/>
      <c r="X2080" s="25"/>
    </row>
    <row r="2081" spans="1:24" ht="14.25">
      <c r="A2081" s="25"/>
      <c r="B2081" s="25"/>
      <c r="C2081" s="25"/>
      <c r="D2081" s="25"/>
      <c r="E2081" s="25"/>
      <c r="F2081" s="25"/>
      <c r="G2081" s="25"/>
      <c r="H2081" s="25"/>
      <c r="I2081" s="25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5"/>
      <c r="X2081" s="25"/>
    </row>
    <row r="2082" spans="1:24" ht="14.25">
      <c r="A2082" s="25"/>
      <c r="B2082" s="25"/>
      <c r="C2082" s="25"/>
      <c r="D2082" s="25"/>
      <c r="E2082" s="25"/>
      <c r="F2082" s="25"/>
      <c r="G2082" s="25"/>
      <c r="H2082" s="25"/>
      <c r="I2082" s="25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5"/>
      <c r="X2082" s="25"/>
    </row>
    <row r="2083" spans="1:24" ht="14.25">
      <c r="A2083" s="25"/>
      <c r="B2083" s="25"/>
      <c r="C2083" s="25"/>
      <c r="D2083" s="25"/>
      <c r="E2083" s="25"/>
      <c r="F2083" s="25"/>
      <c r="G2083" s="25"/>
      <c r="H2083" s="25"/>
      <c r="I2083" s="25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5"/>
      <c r="X2083" s="25"/>
    </row>
    <row r="2084" spans="1:24" ht="14.25">
      <c r="A2084" s="25"/>
      <c r="B2084" s="25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  <c r="X2084" s="25"/>
    </row>
    <row r="2085" spans="1:24" ht="14.25">
      <c r="A2085" s="25"/>
      <c r="B2085" s="25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5"/>
      <c r="X2085" s="25"/>
    </row>
    <row r="2086" spans="1:24" ht="14.25">
      <c r="A2086" s="25"/>
      <c r="B2086" s="25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  <c r="X2086" s="25"/>
    </row>
    <row r="2087" spans="1:24" ht="14.25">
      <c r="A2087" s="25"/>
      <c r="B2087" s="25"/>
      <c r="C2087" s="25"/>
      <c r="D2087" s="25"/>
      <c r="E2087" s="25"/>
      <c r="F2087" s="25"/>
      <c r="G2087" s="25"/>
      <c r="H2087" s="25"/>
      <c r="I2087" s="25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5"/>
      <c r="X2087" s="25"/>
    </row>
    <row r="2088" spans="1:24" ht="14.25">
      <c r="A2088" s="25"/>
      <c r="B2088" s="25"/>
      <c r="C2088" s="25"/>
      <c r="D2088" s="25"/>
      <c r="E2088" s="25"/>
      <c r="F2088" s="25"/>
      <c r="G2088" s="25"/>
      <c r="H2088" s="25"/>
      <c r="I2088" s="25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5"/>
      <c r="X2088" s="25"/>
    </row>
    <row r="2089" spans="1:24" ht="14.25">
      <c r="A2089" s="25"/>
      <c r="B2089" s="25"/>
      <c r="C2089" s="25"/>
      <c r="D2089" s="25"/>
      <c r="E2089" s="25"/>
      <c r="F2089" s="25"/>
      <c r="G2089" s="25"/>
      <c r="H2089" s="25"/>
      <c r="I2089" s="25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5"/>
      <c r="X2089" s="25"/>
    </row>
    <row r="2090" spans="1:24" ht="14.25">
      <c r="A2090" s="25"/>
      <c r="B2090" s="25"/>
      <c r="C2090" s="25"/>
      <c r="D2090" s="25"/>
      <c r="E2090" s="25"/>
      <c r="F2090" s="25"/>
      <c r="G2090" s="25"/>
      <c r="H2090" s="25"/>
      <c r="I2090" s="25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5"/>
      <c r="X2090" s="25"/>
    </row>
    <row r="2091" spans="1:24" ht="14.25">
      <c r="A2091" s="25"/>
      <c r="B2091" s="25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5"/>
      <c r="X2091" s="25"/>
    </row>
    <row r="2092" spans="1:24" ht="14.25">
      <c r="A2092" s="25"/>
      <c r="B2092" s="25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5"/>
      <c r="X2092" s="25"/>
    </row>
    <row r="2093" spans="1:24" ht="14.25">
      <c r="A2093" s="25"/>
      <c r="B2093" s="25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5"/>
      <c r="X2093" s="25"/>
    </row>
    <row r="2094" spans="1:24" ht="14.25">
      <c r="A2094" s="25"/>
      <c r="B2094" s="25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  <c r="X2094" s="25"/>
    </row>
    <row r="2095" spans="1:24" ht="14.25">
      <c r="A2095" s="25"/>
      <c r="B2095" s="25"/>
      <c r="C2095" s="25"/>
      <c r="D2095" s="25"/>
      <c r="E2095" s="25"/>
      <c r="F2095" s="25"/>
      <c r="G2095" s="25"/>
      <c r="H2095" s="25"/>
      <c r="I2095" s="25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5"/>
      <c r="X2095" s="25"/>
    </row>
    <row r="2096" spans="1:24" ht="14.25">
      <c r="A2096" s="25"/>
      <c r="B2096" s="25"/>
      <c r="C2096" s="25"/>
      <c r="D2096" s="25"/>
      <c r="E2096" s="25"/>
      <c r="F2096" s="25"/>
      <c r="G2096" s="25"/>
      <c r="H2096" s="25"/>
      <c r="I2096" s="25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5"/>
      <c r="X2096" s="25"/>
    </row>
    <row r="2097" spans="1:24" ht="14.25">
      <c r="A2097" s="25"/>
      <c r="B2097" s="25"/>
      <c r="C2097" s="25"/>
      <c r="D2097" s="25"/>
      <c r="E2097" s="25"/>
      <c r="F2097" s="25"/>
      <c r="G2097" s="25"/>
      <c r="H2097" s="25"/>
      <c r="I2097" s="25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5"/>
      <c r="X2097" s="25"/>
    </row>
    <row r="2098" spans="1:24" ht="14.25">
      <c r="A2098" s="25"/>
      <c r="B2098" s="25"/>
      <c r="C2098" s="25"/>
      <c r="D2098" s="25"/>
      <c r="E2098" s="25"/>
      <c r="F2098" s="25"/>
      <c r="G2098" s="25"/>
      <c r="H2098" s="25"/>
      <c r="I2098" s="25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5"/>
      <c r="X2098" s="25"/>
    </row>
    <row r="2099" spans="1:24" ht="14.25">
      <c r="A2099" s="25"/>
      <c r="B2099" s="25"/>
      <c r="C2099" s="25"/>
      <c r="D2099" s="25"/>
      <c r="E2099" s="25"/>
      <c r="F2099" s="25"/>
      <c r="G2099" s="25"/>
      <c r="H2099" s="25"/>
      <c r="I2099" s="25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5"/>
      <c r="X2099" s="25"/>
    </row>
    <row r="2100" spans="1:24" ht="14.25">
      <c r="A2100" s="25"/>
      <c r="B2100" s="25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5"/>
      <c r="X2100" s="25"/>
    </row>
    <row r="2101" spans="1:24" ht="14.25">
      <c r="A2101" s="25"/>
      <c r="B2101" s="25"/>
      <c r="C2101" s="25"/>
      <c r="D2101" s="25"/>
      <c r="E2101" s="25"/>
      <c r="F2101" s="25"/>
      <c r="G2101" s="25"/>
      <c r="H2101" s="25"/>
      <c r="I2101" s="25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5"/>
      <c r="X2101" s="25"/>
    </row>
    <row r="2102" spans="1:24" ht="14.25">
      <c r="A2102" s="25"/>
      <c r="B2102" s="25"/>
      <c r="C2102" s="25"/>
      <c r="D2102" s="25"/>
      <c r="E2102" s="25"/>
      <c r="F2102" s="25"/>
      <c r="G2102" s="25"/>
      <c r="H2102" s="25"/>
      <c r="I2102" s="25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5"/>
      <c r="X2102" s="25"/>
    </row>
    <row r="2103" spans="1:24" ht="14.25">
      <c r="A2103" s="25"/>
      <c r="B2103" s="25"/>
      <c r="C2103" s="25"/>
      <c r="D2103" s="25"/>
      <c r="E2103" s="25"/>
      <c r="F2103" s="25"/>
      <c r="G2103" s="25"/>
      <c r="H2103" s="25"/>
      <c r="I2103" s="25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5"/>
      <c r="X2103" s="25"/>
    </row>
    <row r="2104" spans="1:24" ht="14.25">
      <c r="A2104" s="25"/>
      <c r="B2104" s="25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5"/>
      <c r="X2104" s="25"/>
    </row>
    <row r="2105" spans="1:24" ht="14.25">
      <c r="A2105" s="25"/>
      <c r="B2105" s="25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5"/>
      <c r="X2105" s="25"/>
    </row>
    <row r="2106" spans="1:24" ht="14.25">
      <c r="A2106" s="25"/>
      <c r="B2106" s="25"/>
      <c r="C2106" s="25"/>
      <c r="D2106" s="25"/>
      <c r="E2106" s="25"/>
      <c r="F2106" s="25"/>
      <c r="G2106" s="25"/>
      <c r="H2106" s="25"/>
      <c r="I2106" s="25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  <c r="X2106" s="25"/>
    </row>
    <row r="2107" spans="1:24" ht="14.25">
      <c r="A2107" s="25"/>
      <c r="B2107" s="25"/>
      <c r="C2107" s="25"/>
      <c r="D2107" s="25"/>
      <c r="E2107" s="25"/>
      <c r="F2107" s="25"/>
      <c r="G2107" s="25"/>
      <c r="H2107" s="25"/>
      <c r="I2107" s="25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  <c r="X2107" s="25"/>
    </row>
    <row r="2108" spans="1:24" ht="14.25">
      <c r="A2108" s="25"/>
      <c r="B2108" s="25"/>
      <c r="C2108" s="25"/>
      <c r="D2108" s="25"/>
      <c r="E2108" s="25"/>
      <c r="F2108" s="25"/>
      <c r="G2108" s="25"/>
      <c r="H2108" s="25"/>
      <c r="I2108" s="25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  <c r="X2108" s="25"/>
    </row>
    <row r="2109" spans="1:24" ht="14.25">
      <c r="A2109" s="25"/>
      <c r="B2109" s="25"/>
      <c r="C2109" s="25"/>
      <c r="D2109" s="25"/>
      <c r="E2109" s="25"/>
      <c r="F2109" s="25"/>
      <c r="G2109" s="25"/>
      <c r="H2109" s="25"/>
      <c r="I2109" s="25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  <c r="X2109" s="25"/>
    </row>
    <row r="2110" spans="1:24" ht="14.25">
      <c r="A2110" s="25"/>
      <c r="B2110" s="25"/>
      <c r="C2110" s="25"/>
      <c r="D2110" s="25"/>
      <c r="E2110" s="25"/>
      <c r="F2110" s="25"/>
      <c r="G2110" s="25"/>
      <c r="H2110" s="25"/>
      <c r="I2110" s="25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  <c r="X2110" s="25"/>
    </row>
    <row r="2111" spans="1:24" ht="14.25">
      <c r="A2111" s="25"/>
      <c r="B2111" s="25"/>
      <c r="C2111" s="25"/>
      <c r="D2111" s="25"/>
      <c r="E2111" s="25"/>
      <c r="F2111" s="25"/>
      <c r="G2111" s="25"/>
      <c r="H2111" s="25"/>
      <c r="I2111" s="25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  <c r="X2111" s="25"/>
    </row>
    <row r="2112" spans="1:24" ht="14.25">
      <c r="A2112" s="25"/>
      <c r="B2112" s="25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  <c r="X2112" s="25"/>
    </row>
    <row r="2113" spans="1:24" ht="14.25">
      <c r="A2113" s="25"/>
      <c r="B2113" s="25"/>
      <c r="C2113" s="25"/>
      <c r="D2113" s="25"/>
      <c r="E2113" s="25"/>
      <c r="F2113" s="25"/>
      <c r="G2113" s="25"/>
      <c r="H2113" s="25"/>
      <c r="I2113" s="25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  <c r="X2113" s="25"/>
    </row>
    <row r="2114" spans="1:24" ht="14.25">
      <c r="A2114" s="25"/>
      <c r="B2114" s="25"/>
      <c r="C2114" s="25"/>
      <c r="D2114" s="25"/>
      <c r="E2114" s="25"/>
      <c r="F2114" s="25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  <c r="X2114" s="25"/>
    </row>
    <row r="2115" spans="1:24" ht="14.25">
      <c r="A2115" s="25"/>
      <c r="B2115" s="25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5"/>
      <c r="X2115" s="25"/>
    </row>
    <row r="2116" spans="1:24" ht="14.25">
      <c r="A2116" s="25"/>
      <c r="B2116" s="25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5"/>
      <c r="X2116" s="25"/>
    </row>
    <row r="2117" spans="1:24" ht="14.25">
      <c r="A2117" s="25"/>
      <c r="B2117" s="25"/>
      <c r="C2117" s="25"/>
      <c r="D2117" s="25"/>
      <c r="E2117" s="25"/>
      <c r="F2117" s="25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  <c r="X2117" s="25"/>
    </row>
    <row r="2118" spans="1:24" ht="14.25">
      <c r="A2118" s="25"/>
      <c r="B2118" s="25"/>
      <c r="C2118" s="25"/>
      <c r="D2118" s="25"/>
      <c r="E2118" s="25"/>
      <c r="F2118" s="25"/>
      <c r="G2118" s="25"/>
      <c r="H2118" s="25"/>
      <c r="I2118" s="25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</row>
    <row r="2119" spans="1:24" ht="14.25">
      <c r="A2119" s="25"/>
      <c r="B2119" s="25"/>
      <c r="C2119" s="25"/>
      <c r="D2119" s="25"/>
      <c r="E2119" s="25"/>
      <c r="F2119" s="25"/>
      <c r="G2119" s="25"/>
      <c r="H2119" s="25"/>
      <c r="I2119" s="25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</row>
    <row r="2120" spans="1:24" ht="14.25">
      <c r="A2120" s="25"/>
      <c r="B2120" s="25"/>
      <c r="C2120" s="25"/>
      <c r="D2120" s="25"/>
      <c r="E2120" s="25"/>
      <c r="F2120" s="25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</row>
    <row r="2121" spans="1:24" ht="14.25">
      <c r="A2121" s="25"/>
      <c r="B2121" s="25"/>
      <c r="C2121" s="25"/>
      <c r="D2121" s="25"/>
      <c r="E2121" s="25"/>
      <c r="F2121" s="25"/>
      <c r="G2121" s="25"/>
      <c r="H2121" s="25"/>
      <c r="I2121" s="25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</row>
    <row r="2122" spans="1:24" ht="14.25">
      <c r="A2122" s="25"/>
      <c r="B2122" s="25"/>
      <c r="C2122" s="25"/>
      <c r="D2122" s="25"/>
      <c r="E2122" s="25"/>
      <c r="F2122" s="25"/>
      <c r="G2122" s="25"/>
      <c r="H2122" s="25"/>
      <c r="I2122" s="25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</row>
    <row r="2123" spans="1:24" ht="14.25">
      <c r="A2123" s="25"/>
      <c r="B2123" s="25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</row>
    <row r="2124" spans="1:24" ht="14.25">
      <c r="A2124" s="25"/>
      <c r="B2124" s="25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</row>
    <row r="2125" spans="1:24" ht="14.25">
      <c r="A2125" s="25"/>
      <c r="B2125" s="25"/>
      <c r="C2125" s="25"/>
      <c r="D2125" s="25"/>
      <c r="E2125" s="25"/>
      <c r="F2125" s="25"/>
      <c r="G2125" s="25"/>
      <c r="H2125" s="25"/>
      <c r="I2125" s="25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</row>
    <row r="2126" spans="1:24" ht="14.25">
      <c r="A2126" s="25"/>
      <c r="B2126" s="25"/>
      <c r="C2126" s="25"/>
      <c r="D2126" s="25"/>
      <c r="E2126" s="25"/>
      <c r="F2126" s="25"/>
      <c r="G2126" s="25"/>
      <c r="H2126" s="25"/>
      <c r="I2126" s="25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</row>
    <row r="2127" spans="1:24" ht="14.25">
      <c r="A2127" s="25"/>
      <c r="B2127" s="25"/>
      <c r="C2127" s="25"/>
      <c r="D2127" s="25"/>
      <c r="E2127" s="25"/>
      <c r="F2127" s="25"/>
      <c r="G2127" s="25"/>
      <c r="H2127" s="25"/>
      <c r="I2127" s="25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  <c r="X2127" s="25"/>
    </row>
    <row r="2128" spans="1:24" ht="14.25">
      <c r="A2128" s="25"/>
      <c r="B2128" s="25"/>
      <c r="C2128" s="25"/>
      <c r="D2128" s="25"/>
      <c r="E2128" s="25"/>
      <c r="F2128" s="25"/>
      <c r="G2128" s="25"/>
      <c r="H2128" s="25"/>
      <c r="I2128" s="25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  <c r="X2128" s="25"/>
    </row>
    <row r="2129" spans="1:24" ht="14.25">
      <c r="A2129" s="25"/>
      <c r="B2129" s="25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  <c r="X2129" s="25"/>
    </row>
    <row r="2130" spans="1:24" ht="14.25">
      <c r="A2130" s="25"/>
      <c r="B2130" s="25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  <c r="X2130" s="25"/>
    </row>
    <row r="2131" spans="1:24" ht="14.25">
      <c r="A2131" s="25"/>
      <c r="B2131" s="25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  <c r="X2131" s="25"/>
    </row>
    <row r="2132" spans="1:24" ht="14.25">
      <c r="A2132" s="25"/>
      <c r="B2132" s="25"/>
      <c r="C2132" s="25"/>
      <c r="D2132" s="25"/>
      <c r="E2132" s="25"/>
      <c r="F2132" s="25"/>
      <c r="G2132" s="25"/>
      <c r="H2132" s="25"/>
      <c r="I2132" s="25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  <c r="X2132" s="25"/>
    </row>
    <row r="2133" spans="1:24" ht="14.25">
      <c r="A2133" s="25"/>
      <c r="B2133" s="25"/>
      <c r="C2133" s="25"/>
      <c r="D2133" s="25"/>
      <c r="E2133" s="25"/>
      <c r="F2133" s="25"/>
      <c r="G2133" s="25"/>
      <c r="H2133" s="25"/>
      <c r="I2133" s="25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  <c r="X2133" s="25"/>
    </row>
    <row r="2134" spans="1:24" ht="14.25">
      <c r="A2134" s="25"/>
      <c r="B2134" s="25"/>
      <c r="C2134" s="25"/>
      <c r="D2134" s="25"/>
      <c r="E2134" s="25"/>
      <c r="F2134" s="25"/>
      <c r="G2134" s="25"/>
      <c r="H2134" s="25"/>
      <c r="I2134" s="25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  <c r="X2134" s="25"/>
    </row>
    <row r="2135" spans="1:24" ht="14.25">
      <c r="A2135" s="25"/>
      <c r="B2135" s="25"/>
      <c r="C2135" s="25"/>
      <c r="D2135" s="25"/>
      <c r="E2135" s="25"/>
      <c r="F2135" s="25"/>
      <c r="G2135" s="25"/>
      <c r="H2135" s="25"/>
      <c r="I2135" s="25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  <c r="X2135" s="25"/>
    </row>
    <row r="2136" spans="1:24" ht="14.25">
      <c r="A2136" s="25"/>
      <c r="B2136" s="25"/>
      <c r="C2136" s="25"/>
      <c r="D2136" s="25"/>
      <c r="E2136" s="25"/>
      <c r="F2136" s="25"/>
      <c r="G2136" s="25"/>
      <c r="H2136" s="25"/>
      <c r="I2136" s="25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  <c r="X2136" s="25"/>
    </row>
    <row r="2137" spans="1:24" ht="14.25">
      <c r="A2137" s="25"/>
      <c r="B2137" s="25"/>
      <c r="C2137" s="25"/>
      <c r="D2137" s="25"/>
      <c r="E2137" s="25"/>
      <c r="F2137" s="25"/>
      <c r="G2137" s="25"/>
      <c r="H2137" s="25"/>
      <c r="I2137" s="25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  <c r="X2137" s="25"/>
    </row>
    <row r="2138" spans="1:24" ht="14.25">
      <c r="A2138" s="25"/>
      <c r="B2138" s="25"/>
      <c r="C2138" s="25"/>
      <c r="D2138" s="25"/>
      <c r="E2138" s="25"/>
      <c r="F2138" s="25"/>
      <c r="G2138" s="25"/>
      <c r="H2138" s="25"/>
      <c r="I2138" s="25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  <c r="X2138" s="25"/>
    </row>
    <row r="2139" spans="1:24" ht="14.25">
      <c r="A2139" s="25"/>
      <c r="B2139" s="25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  <c r="X2139" s="25"/>
    </row>
    <row r="2140" spans="1:24" ht="14.25">
      <c r="A2140" s="25"/>
      <c r="B2140" s="25"/>
      <c r="C2140" s="25"/>
      <c r="D2140" s="25"/>
      <c r="E2140" s="25"/>
      <c r="F2140" s="25"/>
      <c r="G2140" s="25"/>
      <c r="H2140" s="25"/>
      <c r="I2140" s="25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5"/>
      <c r="X2140" s="25"/>
    </row>
    <row r="2141" spans="1:24" ht="14.25">
      <c r="A2141" s="25"/>
      <c r="B2141" s="25"/>
      <c r="C2141" s="25"/>
      <c r="D2141" s="25"/>
      <c r="E2141" s="25"/>
      <c r="F2141" s="25"/>
      <c r="G2141" s="25"/>
      <c r="H2141" s="25"/>
      <c r="I2141" s="25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5"/>
      <c r="X2141" s="25"/>
    </row>
    <row r="2142" spans="1:24" ht="14.25">
      <c r="A2142" s="25"/>
      <c r="B2142" s="25"/>
      <c r="C2142" s="25"/>
      <c r="D2142" s="25"/>
      <c r="E2142" s="25"/>
      <c r="F2142" s="25"/>
      <c r="G2142" s="25"/>
      <c r="H2142" s="25"/>
      <c r="I2142" s="25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  <c r="X2142" s="25"/>
    </row>
    <row r="2143" spans="1:24" ht="14.25">
      <c r="A2143" s="25"/>
      <c r="B2143" s="25"/>
      <c r="C2143" s="25"/>
      <c r="D2143" s="25"/>
      <c r="E2143" s="25"/>
      <c r="F2143" s="25"/>
      <c r="G2143" s="25"/>
      <c r="H2143" s="25"/>
      <c r="I2143" s="25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  <c r="X2143" s="25"/>
    </row>
    <row r="2144" spans="1:24" ht="14.25">
      <c r="A2144" s="25"/>
      <c r="B2144" s="25"/>
      <c r="C2144" s="25"/>
      <c r="D2144" s="25"/>
      <c r="E2144" s="25"/>
      <c r="F2144" s="25"/>
      <c r="G2144" s="25"/>
      <c r="H2144" s="25"/>
      <c r="I2144" s="25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  <c r="X2144" s="25"/>
    </row>
    <row r="2145" spans="1:24" ht="14.25">
      <c r="A2145" s="25"/>
      <c r="B2145" s="25"/>
      <c r="C2145" s="25"/>
      <c r="D2145" s="25"/>
      <c r="E2145" s="25"/>
      <c r="F2145" s="25"/>
      <c r="G2145" s="25"/>
      <c r="H2145" s="25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  <c r="X2145" s="25"/>
    </row>
    <row r="2146" spans="1:24" ht="14.25">
      <c r="A2146" s="25"/>
      <c r="B2146" s="25"/>
      <c r="C2146" s="25"/>
      <c r="D2146" s="25"/>
      <c r="E2146" s="25"/>
      <c r="F2146" s="25"/>
      <c r="G2146" s="25"/>
      <c r="H2146" s="25"/>
      <c r="I2146" s="25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  <c r="X2146" s="25"/>
    </row>
    <row r="2147" spans="1:24" ht="14.25">
      <c r="A2147" s="25"/>
      <c r="B2147" s="25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  <c r="X2147" s="25"/>
    </row>
    <row r="2148" spans="1:24" ht="14.25">
      <c r="A2148" s="25"/>
      <c r="B2148" s="25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  <c r="X2148" s="25"/>
    </row>
    <row r="2149" spans="1:24" ht="14.25">
      <c r="A2149" s="25"/>
      <c r="B2149" s="25"/>
      <c r="C2149" s="25"/>
      <c r="D2149" s="25"/>
      <c r="E2149" s="25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  <c r="X2149" s="25"/>
    </row>
    <row r="2150" spans="1:24" ht="14.25">
      <c r="A2150" s="25"/>
      <c r="B2150" s="25"/>
      <c r="C2150" s="25"/>
      <c r="D2150" s="25"/>
      <c r="E2150" s="25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</row>
    <row r="2151" spans="1:24" ht="14.25">
      <c r="A2151" s="25"/>
      <c r="B2151" s="25"/>
      <c r="C2151" s="25"/>
      <c r="D2151" s="25"/>
      <c r="E2151" s="25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</row>
    <row r="2152" spans="1:24" ht="14.25">
      <c r="A2152" s="25"/>
      <c r="B2152" s="25"/>
      <c r="C2152" s="25"/>
      <c r="D2152" s="25"/>
      <c r="E2152" s="25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  <c r="X2152" s="25"/>
    </row>
    <row r="2153" spans="1:24" ht="14.25">
      <c r="A2153" s="25"/>
      <c r="B2153" s="25"/>
      <c r="C2153" s="25"/>
      <c r="D2153" s="25"/>
      <c r="E2153" s="2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</row>
    <row r="2154" spans="1:24" ht="14.25">
      <c r="A2154" s="25"/>
      <c r="B2154" s="25"/>
      <c r="C2154" s="25"/>
      <c r="D2154" s="25"/>
      <c r="E2154" s="25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  <c r="X2154" s="25"/>
    </row>
    <row r="2155" spans="1:24" ht="14.25">
      <c r="A2155" s="25"/>
      <c r="B2155" s="25"/>
      <c r="C2155" s="25"/>
      <c r="D2155" s="25"/>
      <c r="E2155" s="25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  <c r="X2155" s="25"/>
    </row>
    <row r="2156" spans="1:24" ht="14.25">
      <c r="A2156" s="25"/>
      <c r="B2156" s="25"/>
      <c r="C2156" s="25"/>
      <c r="D2156" s="25"/>
      <c r="E2156" s="25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</row>
    <row r="2157" spans="1:24" ht="14.25">
      <c r="A2157" s="25"/>
      <c r="B2157" s="25"/>
      <c r="C2157" s="25"/>
      <c r="D2157" s="25"/>
      <c r="E2157" s="25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</row>
    <row r="2158" spans="1:24" ht="14.25">
      <c r="A2158" s="25"/>
      <c r="B2158" s="25"/>
      <c r="C2158" s="25"/>
      <c r="D2158" s="25"/>
      <c r="E2158" s="25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</row>
    <row r="2159" spans="1:24" ht="14.25">
      <c r="A2159" s="25"/>
      <c r="B2159" s="25"/>
      <c r="C2159" s="25"/>
      <c r="D2159" s="25"/>
      <c r="E2159" s="25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</row>
    <row r="2160" spans="1:24" ht="14.25">
      <c r="A2160" s="25"/>
      <c r="B2160" s="25"/>
      <c r="C2160" s="25"/>
      <c r="D2160" s="25"/>
      <c r="E2160" s="25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</row>
    <row r="2161" spans="1:24" ht="14.25">
      <c r="A2161" s="25"/>
      <c r="B2161" s="25"/>
      <c r="C2161" s="25"/>
      <c r="D2161" s="25"/>
      <c r="E2161" s="25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  <c r="X2161" s="25"/>
    </row>
    <row r="2162" spans="1:24" ht="14.25">
      <c r="A2162" s="25"/>
      <c r="B2162" s="25"/>
      <c r="C2162" s="25"/>
      <c r="D2162" s="25"/>
      <c r="E2162" s="25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  <c r="X2162" s="25"/>
    </row>
    <row r="2163" spans="1:24" ht="14.25">
      <c r="A2163" s="25"/>
      <c r="B2163" s="25"/>
      <c r="C2163" s="25"/>
      <c r="D2163" s="25"/>
      <c r="E2163" s="25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  <c r="X2163" s="25"/>
    </row>
    <row r="2164" spans="1:24" ht="14.25">
      <c r="A2164" s="25"/>
      <c r="B2164" s="25"/>
      <c r="C2164" s="25"/>
      <c r="D2164" s="25"/>
      <c r="E2164" s="25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  <c r="X2164" s="25"/>
    </row>
    <row r="2165" spans="1:24" ht="14.25">
      <c r="A2165" s="25"/>
      <c r="B2165" s="25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  <c r="X2165" s="25"/>
    </row>
    <row r="2166" spans="1:24" ht="14.25">
      <c r="A2166" s="25"/>
      <c r="B2166" s="25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  <c r="X2166" s="25"/>
    </row>
    <row r="2167" spans="1:24" ht="14.25">
      <c r="A2167" s="25"/>
      <c r="B2167" s="25"/>
      <c r="C2167" s="25"/>
      <c r="D2167" s="25"/>
      <c r="E2167" s="25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  <c r="X2167" s="25"/>
    </row>
    <row r="2168" spans="1:24" ht="14.25">
      <c r="A2168" s="25"/>
      <c r="B2168" s="25"/>
      <c r="C2168" s="25"/>
      <c r="D2168" s="25"/>
      <c r="E2168" s="25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</row>
    <row r="2169" spans="1:24" ht="14.25">
      <c r="A2169" s="25"/>
      <c r="B2169" s="25"/>
      <c r="C2169" s="25"/>
      <c r="D2169" s="25"/>
      <c r="E2169" s="25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</row>
    <row r="2170" spans="1:24" ht="14.25">
      <c r="A2170" s="25"/>
      <c r="B2170" s="25"/>
      <c r="C2170" s="25"/>
      <c r="D2170" s="25"/>
      <c r="E2170" s="25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</row>
    <row r="2171" spans="1:24" ht="14.25">
      <c r="A2171" s="25"/>
      <c r="B2171" s="25"/>
      <c r="C2171" s="25"/>
      <c r="D2171" s="25"/>
      <c r="E2171" s="25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</row>
    <row r="2172" spans="1:24" ht="14.25">
      <c r="A2172" s="25"/>
      <c r="B2172" s="25"/>
      <c r="C2172" s="25"/>
      <c r="D2172" s="25"/>
      <c r="E2172" s="25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</row>
    <row r="2173" spans="1:24" ht="14.25">
      <c r="A2173" s="25"/>
      <c r="B2173" s="25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  <c r="X2173" s="25"/>
    </row>
    <row r="2174" spans="1:24" ht="14.25">
      <c r="A2174" s="25"/>
      <c r="B2174" s="25"/>
      <c r="C2174" s="25"/>
      <c r="D2174" s="25"/>
      <c r="E2174" s="25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  <c r="X2174" s="25"/>
    </row>
    <row r="2175" spans="1:24" ht="14.25">
      <c r="A2175" s="25"/>
      <c r="B2175" s="25"/>
      <c r="C2175" s="25"/>
      <c r="D2175" s="25"/>
      <c r="E2175" s="25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  <c r="X2175" s="25"/>
    </row>
    <row r="2176" spans="1:24" ht="14.25">
      <c r="A2176" s="25"/>
      <c r="B2176" s="25"/>
      <c r="C2176" s="25"/>
      <c r="D2176" s="25"/>
      <c r="E2176" s="25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  <c r="X2176" s="25"/>
    </row>
    <row r="2177" spans="1:24" ht="14.25">
      <c r="A2177" s="25"/>
      <c r="B2177" s="25"/>
      <c r="C2177" s="25"/>
      <c r="D2177" s="25"/>
      <c r="E2177" s="25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  <c r="X2177" s="25"/>
    </row>
    <row r="2178" spans="1:24" ht="14.25">
      <c r="A2178" s="25"/>
      <c r="B2178" s="25"/>
      <c r="C2178" s="25"/>
      <c r="D2178" s="25"/>
      <c r="E2178" s="25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  <c r="X2178" s="25"/>
    </row>
    <row r="2179" spans="1:24" ht="14.25">
      <c r="A2179" s="25"/>
      <c r="B2179" s="25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  <c r="X2179" s="25"/>
    </row>
    <row r="2180" spans="1:24" ht="14.25">
      <c r="A2180" s="25"/>
      <c r="B2180" s="25"/>
      <c r="C2180" s="25"/>
      <c r="D2180" s="25"/>
      <c r="E2180" s="25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  <c r="X2180" s="25"/>
    </row>
    <row r="2181" spans="1:24" ht="14.25">
      <c r="A2181" s="25"/>
      <c r="B2181" s="25"/>
      <c r="C2181" s="25"/>
      <c r="D2181" s="25"/>
      <c r="E2181" s="25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  <c r="X2181" s="25"/>
    </row>
    <row r="2182" spans="1:24" ht="14.25">
      <c r="A2182" s="25"/>
      <c r="B2182" s="25"/>
      <c r="C2182" s="25"/>
      <c r="D2182" s="25"/>
      <c r="E2182" s="25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  <c r="X2182" s="25"/>
    </row>
    <row r="2183" spans="1:24" ht="14.25">
      <c r="A2183" s="25"/>
      <c r="B2183" s="25"/>
      <c r="C2183" s="25"/>
      <c r="D2183" s="25"/>
      <c r="E2183" s="25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  <c r="X2183" s="25"/>
    </row>
    <row r="2184" spans="1:24" ht="14.25">
      <c r="A2184" s="25"/>
      <c r="B2184" s="25"/>
      <c r="C2184" s="25"/>
      <c r="D2184" s="25"/>
      <c r="E2184" s="25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  <c r="X2184" s="25"/>
    </row>
    <row r="2185" spans="1:24" ht="14.25">
      <c r="A2185" s="25"/>
      <c r="B2185" s="25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  <c r="X2185" s="25"/>
    </row>
    <row r="2186" spans="1:24" ht="14.25">
      <c r="A2186" s="25"/>
      <c r="B2186" s="25"/>
      <c r="C2186" s="25"/>
      <c r="D2186" s="25"/>
      <c r="E2186" s="25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  <c r="X2186" s="25"/>
    </row>
    <row r="2187" spans="1:24" ht="14.25">
      <c r="A2187" s="25"/>
      <c r="B2187" s="25"/>
      <c r="C2187" s="25"/>
      <c r="D2187" s="25"/>
      <c r="E2187" s="25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  <c r="X2187" s="25"/>
    </row>
    <row r="2188" spans="1:24" ht="14.25">
      <c r="A2188" s="25"/>
      <c r="B2188" s="25"/>
      <c r="C2188" s="25"/>
      <c r="D2188" s="25"/>
      <c r="E2188" s="25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  <c r="X2188" s="25"/>
    </row>
    <row r="2189" spans="1:24" ht="14.25">
      <c r="A2189" s="25"/>
      <c r="B2189" s="25"/>
      <c r="C2189" s="25"/>
      <c r="D2189" s="25"/>
      <c r="E2189" s="25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  <c r="X2189" s="25"/>
    </row>
    <row r="2190" spans="1:24" ht="14.25">
      <c r="A2190" s="25"/>
      <c r="B2190" s="25"/>
      <c r="C2190" s="2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  <c r="X2190" s="25"/>
    </row>
    <row r="2191" spans="1:24" ht="14.25">
      <c r="A2191" s="25"/>
      <c r="B2191" s="25"/>
      <c r="C2191" s="2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  <c r="X2191" s="25"/>
    </row>
    <row r="2192" spans="1:24" ht="14.25">
      <c r="A2192" s="25"/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  <c r="X2192" s="25"/>
    </row>
    <row r="2193" spans="1:24" ht="14.25">
      <c r="A2193" s="25"/>
      <c r="B2193" s="25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  <c r="X2193" s="25"/>
    </row>
    <row r="2194" spans="1:24" ht="14.25">
      <c r="A2194" s="25"/>
      <c r="B2194" s="25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  <c r="X2194" s="25"/>
    </row>
    <row r="2195" spans="1:24" ht="14.25">
      <c r="A2195" s="25"/>
      <c r="B2195" s="25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  <c r="X2195" s="25"/>
    </row>
    <row r="2196" spans="1:24" ht="14.25">
      <c r="A2196" s="25"/>
      <c r="B2196" s="25"/>
      <c r="C2196" s="25"/>
      <c r="D2196" s="25"/>
      <c r="E2196" s="25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  <c r="X2196" s="25"/>
    </row>
    <row r="2197" spans="1:24" ht="14.25">
      <c r="A2197" s="25"/>
      <c r="B2197" s="25"/>
      <c r="C2197" s="25"/>
      <c r="D2197" s="25"/>
      <c r="E2197" s="25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  <c r="X2197" s="25"/>
    </row>
    <row r="2198" spans="1:24" ht="14.25">
      <c r="A2198" s="25"/>
      <c r="B2198" s="25"/>
      <c r="C2198" s="25"/>
      <c r="D2198" s="25"/>
      <c r="E2198" s="25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  <c r="X2198" s="25"/>
    </row>
    <row r="2199" spans="1:24" ht="14.25">
      <c r="A2199" s="25"/>
      <c r="B2199" s="25"/>
      <c r="C2199" s="25"/>
      <c r="D2199" s="25"/>
      <c r="E2199" s="25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  <c r="X2199" s="25"/>
    </row>
    <row r="2200" spans="1:24" ht="14.25">
      <c r="A2200" s="25"/>
      <c r="B2200" s="25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  <c r="X2200" s="25"/>
    </row>
    <row r="2201" spans="1:24" ht="14.25">
      <c r="A2201" s="25"/>
      <c r="B2201" s="25"/>
      <c r="C2201" s="25"/>
      <c r="D2201" s="25"/>
      <c r="E2201" s="25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  <c r="X2201" s="25"/>
    </row>
    <row r="2202" spans="1:24" ht="14.25">
      <c r="A2202" s="25"/>
      <c r="B2202" s="25"/>
      <c r="C2202" s="25"/>
      <c r="D2202" s="25"/>
      <c r="E2202" s="25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  <c r="X2202" s="25"/>
    </row>
    <row r="2203" spans="1:24" ht="14.25">
      <c r="A2203" s="25"/>
      <c r="B2203" s="25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  <c r="X2203" s="25"/>
    </row>
    <row r="2204" spans="1:24" ht="14.25">
      <c r="A2204" s="25"/>
      <c r="B2204" s="25"/>
      <c r="C2204" s="25"/>
      <c r="D2204" s="25"/>
      <c r="E2204" s="25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  <c r="X2204" s="25"/>
    </row>
    <row r="2205" spans="1:24" ht="14.25">
      <c r="A2205" s="25"/>
      <c r="B2205" s="25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  <c r="X2205" s="25"/>
    </row>
    <row r="2206" spans="1:24" ht="14.25">
      <c r="A2206" s="25"/>
      <c r="B2206" s="25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  <c r="X2206" s="25"/>
    </row>
    <row r="2207" spans="1:24" ht="14.25">
      <c r="A2207" s="25"/>
      <c r="B2207" s="25"/>
      <c r="C2207" s="25"/>
      <c r="D2207" s="25"/>
      <c r="E2207" s="25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  <c r="X2207" s="25"/>
    </row>
    <row r="2208" spans="1:24" ht="14.25">
      <c r="A2208" s="25"/>
      <c r="B2208" s="25"/>
      <c r="C2208" s="25"/>
      <c r="D2208" s="25"/>
      <c r="E2208" s="25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  <c r="X2208" s="25"/>
    </row>
    <row r="2209" spans="1:24" ht="14.25">
      <c r="A2209" s="25"/>
      <c r="B2209" s="25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  <c r="X2209" s="25"/>
    </row>
    <row r="2210" spans="1:24" ht="14.25">
      <c r="A2210" s="25"/>
      <c r="B2210" s="25"/>
      <c r="C2210" s="25"/>
      <c r="D2210" s="25"/>
      <c r="E2210" s="25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  <c r="X2210" s="25"/>
    </row>
    <row r="2211" spans="1:24" ht="14.25">
      <c r="A2211" s="25"/>
      <c r="B2211" s="25"/>
      <c r="C2211" s="25"/>
      <c r="D2211" s="25"/>
      <c r="E2211" s="25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  <c r="X2211" s="25"/>
    </row>
    <row r="2212" spans="1:24" ht="14.25">
      <c r="A2212" s="25"/>
      <c r="B2212" s="25"/>
      <c r="C2212" s="25"/>
      <c r="D2212" s="25"/>
      <c r="E2212" s="25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  <c r="X2212" s="25"/>
    </row>
    <row r="2213" spans="1:24" ht="14.25">
      <c r="A2213" s="25"/>
      <c r="B2213" s="25"/>
      <c r="C2213" s="25"/>
      <c r="D2213" s="25"/>
      <c r="E2213" s="25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  <c r="X2213" s="25"/>
    </row>
    <row r="2214" spans="1:24" ht="14.25">
      <c r="A2214" s="25"/>
      <c r="B2214" s="25"/>
      <c r="C2214" s="25"/>
      <c r="D2214" s="25"/>
      <c r="E2214" s="25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  <c r="X2214" s="25"/>
    </row>
    <row r="2215" spans="1:24" ht="14.25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  <c r="X2215" s="25"/>
    </row>
    <row r="2216" spans="1:24" ht="14.25">
      <c r="A2216" s="25"/>
      <c r="B2216" s="25"/>
      <c r="C2216" s="25"/>
      <c r="D2216" s="25"/>
      <c r="E2216" s="25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  <c r="X2216" s="25"/>
    </row>
    <row r="2217" spans="1:24" ht="14.25">
      <c r="A2217" s="25"/>
      <c r="B2217" s="25"/>
      <c r="C2217" s="25"/>
      <c r="D2217" s="25"/>
      <c r="E2217" s="25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  <c r="X2217" s="25"/>
    </row>
    <row r="2218" spans="1:24" ht="14.25">
      <c r="A2218" s="25"/>
      <c r="B2218" s="25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  <c r="X2218" s="25"/>
    </row>
    <row r="2219" spans="1:24" ht="14.25">
      <c r="A2219" s="25"/>
      <c r="B2219" s="25"/>
      <c r="C2219" s="25"/>
      <c r="D2219" s="25"/>
      <c r="E2219" s="25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  <c r="X2219" s="25"/>
    </row>
    <row r="2220" spans="1:24" ht="14.25">
      <c r="A2220" s="25"/>
      <c r="B2220" s="25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  <c r="X2220" s="25"/>
    </row>
    <row r="2221" spans="1:24" ht="14.25">
      <c r="A2221" s="25"/>
      <c r="B2221" s="25"/>
      <c r="C2221" s="25"/>
      <c r="D2221" s="25"/>
      <c r="E2221" s="25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  <c r="X2221" s="25"/>
    </row>
    <row r="2222" spans="1:24" ht="14.25">
      <c r="A2222" s="25"/>
      <c r="B2222" s="25"/>
      <c r="C2222" s="25"/>
      <c r="D2222" s="25"/>
      <c r="E2222" s="25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  <c r="X2222" s="25"/>
    </row>
    <row r="2223" spans="1:24" ht="14.25">
      <c r="A2223" s="25"/>
      <c r="B2223" s="25"/>
      <c r="C2223" s="25"/>
      <c r="D2223" s="25"/>
      <c r="E2223" s="25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  <c r="X2223" s="25"/>
    </row>
    <row r="2224" spans="1:24" ht="14.25">
      <c r="A2224" s="25"/>
      <c r="B2224" s="25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  <c r="X2224" s="25"/>
    </row>
    <row r="2225" spans="1:24" ht="14.25">
      <c r="A2225" s="25"/>
      <c r="B2225" s="25"/>
      <c r="C2225" s="25"/>
      <c r="D2225" s="25"/>
      <c r="E2225" s="25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  <c r="X2225" s="25"/>
    </row>
    <row r="2226" spans="1:24" ht="14.25">
      <c r="A2226" s="25"/>
      <c r="B2226" s="25"/>
      <c r="C2226" s="25"/>
      <c r="D2226" s="25"/>
      <c r="E2226" s="25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  <c r="X2226" s="25"/>
    </row>
    <row r="2227" spans="1:24" ht="14.25">
      <c r="A2227" s="25"/>
      <c r="B2227" s="25"/>
      <c r="C2227" s="25"/>
      <c r="D2227" s="25"/>
      <c r="E2227" s="25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  <c r="X2227" s="25"/>
    </row>
    <row r="2228" spans="1:24" ht="14.25">
      <c r="A2228" s="25"/>
      <c r="B2228" s="25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  <c r="X2228" s="25"/>
    </row>
    <row r="2229" spans="1:24" ht="14.25">
      <c r="A2229" s="25"/>
      <c r="B2229" s="25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  <c r="X2229" s="25"/>
    </row>
    <row r="2230" spans="1:24" ht="14.25">
      <c r="A2230" s="25"/>
      <c r="B2230" s="25"/>
      <c r="C2230" s="25"/>
      <c r="D2230" s="25"/>
      <c r="E2230" s="25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  <c r="X2230" s="25"/>
    </row>
    <row r="2231" spans="1:24" ht="14.25">
      <c r="A2231" s="25"/>
      <c r="B2231" s="25"/>
      <c r="C2231" s="25"/>
      <c r="D2231" s="25"/>
      <c r="E2231" s="25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  <c r="X2231" s="25"/>
    </row>
    <row r="2232" spans="1:24" ht="14.25">
      <c r="A2232" s="25"/>
      <c r="B2232" s="25"/>
      <c r="C2232" s="25"/>
      <c r="D2232" s="25"/>
      <c r="E2232" s="25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  <c r="X2232" s="25"/>
    </row>
    <row r="2233" spans="1:24" ht="14.25">
      <c r="A2233" s="25"/>
      <c r="B2233" s="25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  <c r="X2233" s="25"/>
    </row>
    <row r="2234" spans="1:24" ht="14.25">
      <c r="A2234" s="25"/>
      <c r="B2234" s="25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  <c r="X2234" s="25"/>
    </row>
    <row r="2235" spans="1:24" ht="14.25">
      <c r="A2235" s="25"/>
      <c r="B2235" s="25"/>
      <c r="C2235" s="25"/>
      <c r="D2235" s="25"/>
      <c r="E2235" s="25"/>
      <c r="F2235" s="25"/>
      <c r="G2235" s="25"/>
      <c r="H2235" s="25"/>
      <c r="I2235" s="25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5"/>
      <c r="X2235" s="25"/>
    </row>
    <row r="2236" spans="1:24" ht="14.25">
      <c r="A2236" s="25"/>
      <c r="B2236" s="25"/>
      <c r="C2236" s="25"/>
      <c r="D2236" s="25"/>
      <c r="E2236" s="25"/>
      <c r="F2236" s="25"/>
      <c r="G2236" s="25"/>
      <c r="H2236" s="25"/>
      <c r="I2236" s="25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5"/>
      <c r="X2236" s="25"/>
    </row>
    <row r="2237" spans="1:24" ht="14.25">
      <c r="A2237" s="25"/>
      <c r="B2237" s="25"/>
      <c r="C2237" s="25"/>
      <c r="D2237" s="25"/>
      <c r="E2237" s="25"/>
      <c r="F2237" s="25"/>
      <c r="G2237" s="25"/>
      <c r="H2237" s="25"/>
      <c r="I2237" s="25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5"/>
      <c r="X2237" s="25"/>
    </row>
    <row r="2238" spans="1:24" ht="14.25">
      <c r="A2238" s="25"/>
      <c r="B2238" s="25"/>
      <c r="C2238" s="25"/>
      <c r="D2238" s="25"/>
      <c r="E2238" s="25"/>
      <c r="F2238" s="25"/>
      <c r="G2238" s="25"/>
      <c r="H2238" s="25"/>
      <c r="I2238" s="25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5"/>
      <c r="X2238" s="25"/>
    </row>
    <row r="2239" spans="1:24" ht="14.25">
      <c r="A2239" s="25"/>
      <c r="B2239" s="25"/>
      <c r="C2239" s="25"/>
      <c r="D2239" s="25"/>
      <c r="E2239" s="25"/>
      <c r="F2239" s="25"/>
      <c r="G2239" s="25"/>
      <c r="H2239" s="25"/>
      <c r="I2239" s="25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5"/>
      <c r="X2239" s="25"/>
    </row>
    <row r="2240" spans="1:24" ht="14.25">
      <c r="A2240" s="25"/>
      <c r="B2240" s="25"/>
      <c r="C2240" s="25"/>
      <c r="D2240" s="25"/>
      <c r="E2240" s="25"/>
      <c r="F2240" s="25"/>
      <c r="G2240" s="25"/>
      <c r="H2240" s="25"/>
      <c r="I2240" s="25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5"/>
      <c r="X2240" s="25"/>
    </row>
    <row r="2241" spans="1:24" ht="14.25">
      <c r="A2241" s="25"/>
      <c r="B2241" s="25"/>
      <c r="C2241" s="25"/>
      <c r="D2241" s="25"/>
      <c r="E2241" s="25"/>
      <c r="F2241" s="25"/>
      <c r="G2241" s="25"/>
      <c r="H2241" s="25"/>
      <c r="I2241" s="25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5"/>
      <c r="X2241" s="25"/>
    </row>
    <row r="2242" spans="1:24" ht="14.25">
      <c r="A2242" s="25"/>
      <c r="B2242" s="25"/>
      <c r="C2242" s="25"/>
      <c r="D2242" s="25"/>
      <c r="E2242" s="25"/>
      <c r="F2242" s="25"/>
      <c r="G2242" s="25"/>
      <c r="H2242" s="25"/>
      <c r="I2242" s="25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5"/>
      <c r="X2242" s="25"/>
    </row>
    <row r="2243" spans="1:24" ht="14.25">
      <c r="A2243" s="25"/>
      <c r="B2243" s="25"/>
      <c r="C2243" s="25"/>
      <c r="D2243" s="25"/>
      <c r="E2243" s="25"/>
      <c r="F2243" s="25"/>
      <c r="G2243" s="25"/>
      <c r="H2243" s="25"/>
      <c r="I2243" s="25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5"/>
      <c r="X2243" s="25"/>
    </row>
    <row r="2244" spans="1:24" ht="14.25">
      <c r="A2244" s="25"/>
      <c r="B2244" s="25"/>
      <c r="C2244" s="25"/>
      <c r="D2244" s="25"/>
      <c r="E2244" s="25"/>
      <c r="F2244" s="25"/>
      <c r="G2244" s="25"/>
      <c r="H2244" s="25"/>
      <c r="I2244" s="25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  <c r="X2244" s="25"/>
    </row>
    <row r="2245" spans="1:24" ht="14.25">
      <c r="A2245" s="25"/>
      <c r="B2245" s="25"/>
      <c r="C2245" s="25"/>
      <c r="D2245" s="25"/>
      <c r="E2245" s="25"/>
      <c r="F2245" s="25"/>
      <c r="G2245" s="25"/>
      <c r="H2245" s="25"/>
      <c r="I2245" s="25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  <c r="X2245" s="25"/>
    </row>
    <row r="2246" spans="1:24" ht="14.25">
      <c r="A2246" s="25"/>
      <c r="B2246" s="25"/>
      <c r="C2246" s="25"/>
      <c r="D2246" s="25"/>
      <c r="E2246" s="25"/>
      <c r="F2246" s="25"/>
      <c r="G2246" s="25"/>
      <c r="H2246" s="25"/>
      <c r="I2246" s="25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5"/>
      <c r="X2246" s="25"/>
    </row>
    <row r="2247" spans="1:24" ht="14.25">
      <c r="A2247" s="25"/>
      <c r="B2247" s="25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5"/>
      <c r="X2247" s="25"/>
    </row>
    <row r="2248" spans="1:24" ht="14.25">
      <c r="A2248" s="25"/>
      <c r="B2248" s="25"/>
      <c r="C2248" s="25"/>
      <c r="D2248" s="25"/>
      <c r="E2248" s="25"/>
      <c r="F2248" s="25"/>
      <c r="G2248" s="25"/>
      <c r="H2248" s="25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  <c r="X2248" s="25"/>
    </row>
    <row r="2249" spans="1:24" ht="14.25">
      <c r="A2249" s="25"/>
      <c r="B2249" s="25"/>
      <c r="C2249" s="25"/>
      <c r="D2249" s="25"/>
      <c r="E2249" s="25"/>
      <c r="F2249" s="25"/>
      <c r="G2249" s="25"/>
      <c r="H2249" s="25"/>
      <c r="I2249" s="25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5"/>
      <c r="X2249" s="25"/>
    </row>
    <row r="2250" spans="1:24" ht="14.25">
      <c r="A2250" s="25"/>
      <c r="B2250" s="25"/>
      <c r="C2250" s="25"/>
      <c r="D2250" s="25"/>
      <c r="E2250" s="25"/>
      <c r="F2250" s="25"/>
      <c r="G2250" s="25"/>
      <c r="H2250" s="25"/>
      <c r="I2250" s="25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5"/>
      <c r="X2250" s="25"/>
    </row>
    <row r="2251" spans="1:24" ht="14.25">
      <c r="A2251" s="25"/>
      <c r="B2251" s="25"/>
      <c r="C2251" s="25"/>
      <c r="D2251" s="25"/>
      <c r="E2251" s="25"/>
      <c r="F2251" s="25"/>
      <c r="G2251" s="25"/>
      <c r="H2251" s="25"/>
      <c r="I2251" s="25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5"/>
      <c r="X2251" s="25"/>
    </row>
    <row r="2252" spans="1:24" ht="14.25">
      <c r="A2252" s="25"/>
      <c r="B2252" s="25"/>
      <c r="C2252" s="25"/>
      <c r="D2252" s="25"/>
      <c r="E2252" s="25"/>
      <c r="F2252" s="25"/>
      <c r="G2252" s="25"/>
      <c r="H2252" s="25"/>
      <c r="I2252" s="25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  <c r="X2252" s="25"/>
    </row>
    <row r="2253" spans="1:24" ht="14.25">
      <c r="A2253" s="25"/>
      <c r="B2253" s="25"/>
      <c r="C2253" s="25"/>
      <c r="D2253" s="25"/>
      <c r="E2253" s="25"/>
      <c r="F2253" s="25"/>
      <c r="G2253" s="25"/>
      <c r="H2253" s="25"/>
      <c r="I2253" s="25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  <c r="X2253" s="25"/>
    </row>
    <row r="2254" spans="1:24" ht="14.25">
      <c r="A2254" s="25"/>
      <c r="B2254" s="25"/>
      <c r="C2254" s="25"/>
      <c r="D2254" s="25"/>
      <c r="E2254" s="25"/>
      <c r="F2254" s="25"/>
      <c r="G2254" s="25"/>
      <c r="H2254" s="25"/>
      <c r="I2254" s="25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  <c r="X2254" s="25"/>
    </row>
    <row r="2255" spans="1:24" ht="14.25">
      <c r="A2255" s="25"/>
      <c r="B2255" s="25"/>
      <c r="C2255" s="25"/>
      <c r="D2255" s="25"/>
      <c r="E2255" s="25"/>
      <c r="F2255" s="25"/>
      <c r="G2255" s="25"/>
      <c r="H2255" s="25"/>
      <c r="I2255" s="25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5"/>
      <c r="X2255" s="25"/>
    </row>
    <row r="2256" spans="1:24" ht="14.25">
      <c r="A2256" s="25"/>
      <c r="B2256" s="25"/>
      <c r="C2256" s="25"/>
      <c r="D2256" s="25"/>
      <c r="E2256" s="25"/>
      <c r="F2256" s="25"/>
      <c r="G2256" s="25"/>
      <c r="H2256" s="25"/>
      <c r="I2256" s="25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5"/>
      <c r="X2256" s="25"/>
    </row>
    <row r="2257" spans="1:24" ht="14.25">
      <c r="A2257" s="25"/>
      <c r="B2257" s="25"/>
      <c r="C2257" s="25"/>
      <c r="D2257" s="25"/>
      <c r="E2257" s="25"/>
      <c r="F2257" s="25"/>
      <c r="G2257" s="25"/>
      <c r="H2257" s="25"/>
      <c r="I2257" s="25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5"/>
      <c r="X2257" s="25"/>
    </row>
    <row r="2258" spans="1:24" ht="14.25">
      <c r="A2258" s="25"/>
      <c r="B2258" s="25"/>
      <c r="C2258" s="25"/>
      <c r="D2258" s="25"/>
      <c r="E2258" s="25"/>
      <c r="F2258" s="25"/>
      <c r="G2258" s="25"/>
      <c r="H2258" s="25"/>
      <c r="I2258" s="25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5"/>
      <c r="X2258" s="25"/>
    </row>
    <row r="2259" spans="1:24" ht="14.25">
      <c r="A2259" s="25"/>
      <c r="B2259" s="25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5"/>
      <c r="X2259" s="25"/>
    </row>
    <row r="2260" spans="1:24" ht="14.25">
      <c r="A2260" s="25"/>
      <c r="B2260" s="25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  <c r="X2260" s="25"/>
    </row>
    <row r="2261" spans="1:24" ht="14.25">
      <c r="A2261" s="25"/>
      <c r="B2261" s="25"/>
      <c r="C2261" s="25"/>
      <c r="D2261" s="25"/>
      <c r="E2261" s="25"/>
      <c r="F2261" s="25"/>
      <c r="G2261" s="25"/>
      <c r="H2261" s="25"/>
      <c r="I2261" s="25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  <c r="X2261" s="25"/>
    </row>
    <row r="2262" spans="1:24" ht="14.25">
      <c r="A2262" s="25"/>
      <c r="B2262" s="25"/>
      <c r="C2262" s="25"/>
      <c r="D2262" s="25"/>
      <c r="E2262" s="25"/>
      <c r="F2262" s="25"/>
      <c r="G2262" s="25"/>
      <c r="H2262" s="25"/>
      <c r="I2262" s="25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  <c r="X2262" s="25"/>
    </row>
    <row r="2263" spans="1:24" ht="14.25">
      <c r="A2263" s="25"/>
      <c r="B2263" s="25"/>
      <c r="C2263" s="25"/>
      <c r="D2263" s="25"/>
      <c r="E2263" s="25"/>
      <c r="F2263" s="25"/>
      <c r="G2263" s="25"/>
      <c r="H2263" s="25"/>
      <c r="I2263" s="25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5"/>
      <c r="X2263" s="25"/>
    </row>
    <row r="2264" spans="1:24" ht="14.25">
      <c r="A2264" s="25"/>
      <c r="B2264" s="25"/>
      <c r="C2264" s="25"/>
      <c r="D2264" s="25"/>
      <c r="E2264" s="25"/>
      <c r="F2264" s="25"/>
      <c r="G2264" s="25"/>
      <c r="H2264" s="25"/>
      <c r="I2264" s="25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5"/>
      <c r="X2264" s="25"/>
    </row>
    <row r="2265" spans="1:24" ht="14.25">
      <c r="A2265" s="25"/>
      <c r="B2265" s="25"/>
      <c r="C2265" s="25"/>
      <c r="D2265" s="25"/>
      <c r="E2265" s="25"/>
      <c r="F2265" s="25"/>
      <c r="G2265" s="25"/>
      <c r="H2265" s="25"/>
      <c r="I2265" s="25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5"/>
      <c r="X2265" s="25"/>
    </row>
    <row r="2266" spans="1:24" ht="14.25">
      <c r="A2266" s="25"/>
      <c r="B2266" s="25"/>
      <c r="C2266" s="25"/>
      <c r="D2266" s="25"/>
      <c r="E2266" s="25"/>
      <c r="F2266" s="25"/>
      <c r="G2266" s="25"/>
      <c r="H2266" s="25"/>
      <c r="I2266" s="25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5"/>
      <c r="X2266" s="25"/>
    </row>
    <row r="2267" spans="1:24" ht="14.25">
      <c r="A2267" s="25"/>
      <c r="B2267" s="25"/>
      <c r="C2267" s="25"/>
      <c r="D2267" s="25"/>
      <c r="E2267" s="25"/>
      <c r="F2267" s="25"/>
      <c r="G2267" s="25"/>
      <c r="H2267" s="25"/>
      <c r="I2267" s="25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5"/>
      <c r="X2267" s="25"/>
    </row>
    <row r="2268" spans="1:24" ht="14.25">
      <c r="A2268" s="25"/>
      <c r="B2268" s="25"/>
      <c r="C2268" s="2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</row>
    <row r="2269" spans="1:24" ht="14.25">
      <c r="A2269" s="25"/>
      <c r="B2269" s="25"/>
      <c r="C2269" s="2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</row>
    <row r="2270" spans="1:24" ht="14.25">
      <c r="A2270" s="25"/>
      <c r="B2270" s="25"/>
      <c r="C2270" s="25"/>
      <c r="D2270" s="25"/>
      <c r="E2270" s="25"/>
      <c r="F2270" s="25"/>
      <c r="G2270" s="25"/>
      <c r="H2270" s="25"/>
      <c r="I2270" s="25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  <c r="X2270" s="25"/>
    </row>
    <row r="2271" spans="1:24" ht="14.25">
      <c r="A2271" s="25"/>
      <c r="B2271" s="25"/>
      <c r="C2271" s="25"/>
      <c r="D2271" s="25"/>
      <c r="E2271" s="25"/>
      <c r="F2271" s="25"/>
      <c r="G2271" s="25"/>
      <c r="H2271" s="25"/>
      <c r="I2271" s="25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  <c r="X2271" s="25"/>
    </row>
    <row r="2272" spans="1:24" ht="14.25">
      <c r="A2272" s="25"/>
      <c r="B2272" s="25"/>
      <c r="C2272" s="25"/>
      <c r="D2272" s="25"/>
      <c r="E2272" s="25"/>
      <c r="F2272" s="25"/>
      <c r="G2272" s="25"/>
      <c r="H2272" s="25"/>
      <c r="I2272" s="25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5"/>
      <c r="X2272" s="25"/>
    </row>
    <row r="2273" spans="1:24" ht="14.25">
      <c r="A2273" s="25"/>
      <c r="B2273" s="25"/>
      <c r="C2273" s="25"/>
      <c r="D2273" s="25"/>
      <c r="E2273" s="25"/>
      <c r="F2273" s="25"/>
      <c r="G2273" s="25"/>
      <c r="H2273" s="25"/>
      <c r="I2273" s="25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5"/>
      <c r="X2273" s="25"/>
    </row>
    <row r="2274" spans="1:24" ht="14.25">
      <c r="A2274" s="25"/>
      <c r="B2274" s="25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5"/>
      <c r="X2274" s="25"/>
    </row>
    <row r="2275" spans="1:24" ht="14.25">
      <c r="A2275" s="25"/>
      <c r="B2275" s="25"/>
      <c r="C2275" s="25"/>
      <c r="D2275" s="25"/>
      <c r="E2275" s="25"/>
      <c r="F2275" s="25"/>
      <c r="G2275" s="25"/>
      <c r="H2275" s="25"/>
      <c r="I2275" s="25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5"/>
      <c r="X2275" s="25"/>
    </row>
    <row r="2276" spans="1:24" ht="14.25">
      <c r="A2276" s="25"/>
      <c r="B2276" s="25"/>
      <c r="C2276" s="25"/>
      <c r="D2276" s="25"/>
      <c r="E2276" s="25"/>
      <c r="F2276" s="25"/>
      <c r="G2276" s="25"/>
      <c r="H2276" s="25"/>
      <c r="I2276" s="25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5"/>
      <c r="X2276" s="25"/>
    </row>
    <row r="2277" spans="1:24" ht="14.25">
      <c r="A2277" s="25"/>
      <c r="B2277" s="25"/>
      <c r="C2277" s="25"/>
      <c r="D2277" s="25"/>
      <c r="E2277" s="25"/>
      <c r="F2277" s="25"/>
      <c r="G2277" s="25"/>
      <c r="H2277" s="25"/>
      <c r="I2277" s="25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5"/>
      <c r="X2277" s="25"/>
    </row>
    <row r="2278" spans="1:24" ht="14.25">
      <c r="A2278" s="25"/>
      <c r="B2278" s="25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5"/>
      <c r="X2278" s="25"/>
    </row>
    <row r="2279" spans="1:24" ht="14.25">
      <c r="A2279" s="25"/>
      <c r="B2279" s="25"/>
      <c r="C2279" s="25"/>
      <c r="D2279" s="25"/>
      <c r="E2279" s="25"/>
      <c r="F2279" s="25"/>
      <c r="G2279" s="25"/>
      <c r="H2279" s="25"/>
      <c r="I2279" s="25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5"/>
      <c r="X2279" s="25"/>
    </row>
    <row r="2280" spans="1:24" ht="14.25">
      <c r="A2280" s="25"/>
      <c r="B2280" s="25"/>
      <c r="C2280" s="25"/>
      <c r="D2280" s="25"/>
      <c r="E2280" s="25"/>
      <c r="F2280" s="25"/>
      <c r="G2280" s="25"/>
      <c r="H2280" s="25"/>
      <c r="I2280" s="25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5"/>
      <c r="X2280" s="25"/>
    </row>
    <row r="2281" spans="1:24" ht="14.25">
      <c r="A2281" s="25"/>
      <c r="B2281" s="25"/>
      <c r="C2281" s="25"/>
      <c r="D2281" s="25"/>
      <c r="E2281" s="25"/>
      <c r="F2281" s="25"/>
      <c r="G2281" s="25"/>
      <c r="H2281" s="25"/>
      <c r="I2281" s="25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5"/>
      <c r="X2281" s="25"/>
    </row>
    <row r="2282" spans="1:24" ht="14.25">
      <c r="A2282" s="25"/>
      <c r="B2282" s="25"/>
      <c r="C2282" s="25"/>
      <c r="D2282" s="25"/>
      <c r="E2282" s="25"/>
      <c r="F2282" s="25"/>
      <c r="G2282" s="25"/>
      <c r="H2282" s="25"/>
      <c r="I2282" s="25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5"/>
      <c r="X2282" s="25"/>
    </row>
    <row r="2283" spans="1:24" ht="14.25">
      <c r="A2283" s="25"/>
      <c r="B2283" s="25"/>
      <c r="C2283" s="25"/>
      <c r="D2283" s="25"/>
      <c r="E2283" s="25"/>
      <c r="F2283" s="25"/>
      <c r="G2283" s="25"/>
      <c r="H2283" s="25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  <c r="X2283" s="25"/>
    </row>
    <row r="2284" spans="1:24" ht="14.25">
      <c r="A2284" s="25"/>
      <c r="B2284" s="25"/>
      <c r="C2284" s="25"/>
      <c r="D2284" s="25"/>
      <c r="E2284" s="25"/>
      <c r="F2284" s="25"/>
      <c r="G2284" s="25"/>
      <c r="H2284" s="25"/>
      <c r="I2284" s="25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5"/>
      <c r="X2284" s="25"/>
    </row>
    <row r="2285" spans="1:24" ht="14.25">
      <c r="A2285" s="25"/>
      <c r="B2285" s="25"/>
      <c r="C2285" s="25"/>
      <c r="D2285" s="25"/>
      <c r="E2285" s="25"/>
      <c r="F2285" s="25"/>
      <c r="G2285" s="25"/>
      <c r="H2285" s="25"/>
      <c r="I2285" s="25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5"/>
      <c r="X2285" s="25"/>
    </row>
    <row r="2286" spans="1:24" ht="14.25">
      <c r="A2286" s="25"/>
      <c r="B2286" s="25"/>
      <c r="C2286" s="25"/>
      <c r="D2286" s="25"/>
      <c r="E2286" s="25"/>
      <c r="F2286" s="25"/>
      <c r="G2286" s="25"/>
      <c r="H2286" s="25"/>
      <c r="I2286" s="25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5"/>
      <c r="X2286" s="25"/>
    </row>
    <row r="2287" spans="1:24" ht="14.25">
      <c r="A2287" s="25"/>
      <c r="B2287" s="25"/>
      <c r="C2287" s="25"/>
      <c r="D2287" s="25"/>
      <c r="E2287" s="25"/>
      <c r="F2287" s="25"/>
      <c r="G2287" s="25"/>
      <c r="H2287" s="25"/>
      <c r="I2287" s="25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5"/>
      <c r="X2287" s="25"/>
    </row>
    <row r="2288" spans="1:24" ht="14.25">
      <c r="A2288" s="25"/>
      <c r="B2288" s="25"/>
      <c r="C2288" s="25"/>
      <c r="D2288" s="25"/>
      <c r="E2288" s="25"/>
      <c r="F2288" s="25"/>
      <c r="G2288" s="25"/>
      <c r="H2288" s="25"/>
      <c r="I2288" s="25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5"/>
      <c r="X2288" s="25"/>
    </row>
    <row r="2289" spans="1:24" ht="14.25">
      <c r="A2289" s="25"/>
      <c r="B2289" s="25"/>
      <c r="C2289" s="25"/>
      <c r="D2289" s="25"/>
      <c r="E2289" s="25"/>
      <c r="F2289" s="25"/>
      <c r="G2289" s="25"/>
      <c r="H2289" s="25"/>
      <c r="I2289" s="25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5"/>
      <c r="X2289" s="25"/>
    </row>
    <row r="2290" spans="1:24" ht="14.25">
      <c r="A2290" s="25"/>
      <c r="B2290" s="25"/>
      <c r="C2290" s="25"/>
      <c r="D2290" s="25"/>
      <c r="E2290" s="25"/>
      <c r="F2290" s="25"/>
      <c r="G2290" s="25"/>
      <c r="H2290" s="25"/>
      <c r="I2290" s="25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5"/>
      <c r="X2290" s="25"/>
    </row>
    <row r="2291" spans="1:24" ht="14.25">
      <c r="A2291" s="25"/>
      <c r="B2291" s="25"/>
      <c r="C2291" s="25"/>
      <c r="D2291" s="25"/>
      <c r="E2291" s="25"/>
      <c r="F2291" s="25"/>
      <c r="G2291" s="25"/>
      <c r="H2291" s="25"/>
      <c r="I2291" s="25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  <c r="X2291" s="25"/>
    </row>
    <row r="2292" spans="1:24" ht="14.25">
      <c r="A2292" s="25"/>
      <c r="B2292" s="25"/>
      <c r="C2292" s="25"/>
      <c r="D2292" s="25"/>
      <c r="E2292" s="25"/>
      <c r="F2292" s="25"/>
      <c r="G2292" s="25"/>
      <c r="H2292" s="25"/>
      <c r="I2292" s="25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  <c r="X2292" s="25"/>
    </row>
    <row r="2293" spans="1:24" ht="14.25">
      <c r="A2293" s="25"/>
      <c r="B2293" s="25"/>
      <c r="C2293" s="25"/>
      <c r="D2293" s="25"/>
      <c r="E2293" s="25"/>
      <c r="F2293" s="25"/>
      <c r="G2293" s="25"/>
      <c r="H2293" s="25"/>
      <c r="I2293" s="25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5"/>
      <c r="X2293" s="25"/>
    </row>
    <row r="2294" spans="1:24" ht="14.25">
      <c r="A2294" s="25"/>
      <c r="B2294" s="25"/>
      <c r="C2294" s="25"/>
      <c r="D2294" s="25"/>
      <c r="E2294" s="25"/>
      <c r="F2294" s="25"/>
      <c r="G2294" s="25"/>
      <c r="H2294" s="25"/>
      <c r="I2294" s="25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5"/>
      <c r="X2294" s="25"/>
    </row>
    <row r="2295" spans="1:24" ht="14.25">
      <c r="A2295" s="25"/>
      <c r="B2295" s="25"/>
      <c r="C2295" s="25"/>
      <c r="D2295" s="25"/>
      <c r="E2295" s="25"/>
      <c r="F2295" s="25"/>
      <c r="G2295" s="25"/>
      <c r="H2295" s="25"/>
      <c r="I2295" s="25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5"/>
      <c r="X2295" s="25"/>
    </row>
    <row r="2296" spans="1:24" ht="14.25">
      <c r="A2296" s="25"/>
      <c r="B2296" s="25"/>
      <c r="C2296" s="25"/>
      <c r="D2296" s="25"/>
      <c r="E2296" s="25"/>
      <c r="F2296" s="25"/>
      <c r="G2296" s="25"/>
      <c r="H2296" s="25"/>
      <c r="I2296" s="25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5"/>
      <c r="X2296" s="25"/>
    </row>
    <row r="2297" spans="1:24" ht="14.25">
      <c r="A2297" s="25"/>
      <c r="B2297" s="25"/>
      <c r="C2297" s="25"/>
      <c r="D2297" s="25"/>
      <c r="E2297" s="25"/>
      <c r="F2297" s="25"/>
      <c r="G2297" s="25"/>
      <c r="H2297" s="25"/>
      <c r="I2297" s="25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5"/>
      <c r="X2297" s="25"/>
    </row>
    <row r="2298" spans="1:24" ht="14.25">
      <c r="A2298" s="25"/>
      <c r="B2298" s="25"/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5"/>
      <c r="X2298" s="25"/>
    </row>
    <row r="2299" spans="1:24" ht="14.25">
      <c r="A2299" s="25"/>
      <c r="B2299" s="25"/>
      <c r="C2299" s="25"/>
      <c r="D2299" s="25"/>
      <c r="E2299" s="25"/>
      <c r="F2299" s="25"/>
      <c r="G2299" s="25"/>
      <c r="H2299" s="25"/>
      <c r="I2299" s="25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  <c r="X2299" s="25"/>
    </row>
    <row r="2300" spans="1:24" ht="14.25">
      <c r="A2300" s="25"/>
      <c r="B2300" s="25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  <c r="X2300" s="25"/>
    </row>
    <row r="2301" spans="1:24" ht="14.25">
      <c r="A2301" s="25"/>
      <c r="B2301" s="25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  <c r="X2301" s="25"/>
    </row>
    <row r="2302" spans="1:24" ht="14.25">
      <c r="A2302" s="25"/>
      <c r="B2302" s="25"/>
      <c r="C2302" s="25"/>
      <c r="D2302" s="25"/>
      <c r="E2302" s="25"/>
      <c r="F2302" s="25"/>
      <c r="G2302" s="25"/>
      <c r="H2302" s="25"/>
      <c r="I2302" s="25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5"/>
      <c r="X2302" s="25"/>
    </row>
    <row r="2303" spans="1:24" ht="14.25">
      <c r="A2303" s="25"/>
      <c r="B2303" s="25"/>
      <c r="C2303" s="25"/>
      <c r="D2303" s="25"/>
      <c r="E2303" s="25"/>
      <c r="F2303" s="25"/>
      <c r="G2303" s="25"/>
      <c r="H2303" s="25"/>
      <c r="I2303" s="25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5"/>
      <c r="X2303" s="25"/>
    </row>
    <row r="2304" spans="1:24" ht="14.25">
      <c r="A2304" s="25"/>
      <c r="B2304" s="25"/>
      <c r="C2304" s="25"/>
      <c r="D2304" s="25"/>
      <c r="E2304" s="25"/>
      <c r="F2304" s="25"/>
      <c r="G2304" s="25"/>
      <c r="H2304" s="25"/>
      <c r="I2304" s="25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5"/>
      <c r="X2304" s="25"/>
    </row>
    <row r="2305" spans="1:24" ht="14.25">
      <c r="A2305" s="25"/>
      <c r="B2305" s="25"/>
      <c r="C2305" s="25"/>
      <c r="D2305" s="25"/>
      <c r="E2305" s="25"/>
      <c r="F2305" s="25"/>
      <c r="G2305" s="25"/>
      <c r="H2305" s="25"/>
      <c r="I2305" s="25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5"/>
      <c r="X2305" s="25"/>
    </row>
    <row r="2306" spans="1:24" ht="14.25">
      <c r="A2306" s="25"/>
      <c r="B2306" s="25"/>
      <c r="C2306" s="25"/>
      <c r="D2306" s="25"/>
      <c r="E2306" s="25"/>
      <c r="F2306" s="25"/>
      <c r="G2306" s="25"/>
      <c r="H2306" s="25"/>
      <c r="I2306" s="25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5"/>
      <c r="X2306" s="25"/>
    </row>
    <row r="2307" spans="1:24" ht="14.25">
      <c r="A2307" s="25"/>
      <c r="B2307" s="25"/>
      <c r="C2307" s="25"/>
      <c r="D2307" s="25"/>
      <c r="E2307" s="25"/>
      <c r="F2307" s="25"/>
      <c r="G2307" s="25"/>
      <c r="H2307" s="25"/>
      <c r="I2307" s="25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5"/>
      <c r="X2307" s="25"/>
    </row>
    <row r="2308" spans="1:24" ht="14.25">
      <c r="A2308" s="25"/>
      <c r="B2308" s="25"/>
      <c r="C2308" s="25"/>
      <c r="D2308" s="25"/>
      <c r="E2308" s="25"/>
      <c r="F2308" s="25"/>
      <c r="G2308" s="25"/>
      <c r="H2308" s="25"/>
      <c r="I2308" s="25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5"/>
      <c r="X2308" s="25"/>
    </row>
    <row r="2309" spans="1:24" ht="14.25">
      <c r="A2309" s="25"/>
      <c r="B2309" s="25"/>
      <c r="C2309" s="25"/>
      <c r="D2309" s="25"/>
      <c r="E2309" s="25"/>
      <c r="F2309" s="25"/>
      <c r="G2309" s="25"/>
      <c r="H2309" s="25"/>
      <c r="I2309" s="25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5"/>
      <c r="X2309" s="25"/>
    </row>
    <row r="2310" spans="1:24" ht="14.25">
      <c r="A2310" s="25"/>
      <c r="B2310" s="25"/>
      <c r="C2310" s="25"/>
      <c r="D2310" s="25"/>
      <c r="E2310" s="25"/>
      <c r="F2310" s="25"/>
      <c r="G2310" s="25"/>
      <c r="H2310" s="25"/>
      <c r="I2310" s="25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5"/>
      <c r="X2310" s="25"/>
    </row>
    <row r="2311" spans="1:24" ht="14.25">
      <c r="A2311" s="25"/>
      <c r="B2311" s="25"/>
      <c r="C2311" s="25"/>
      <c r="D2311" s="25"/>
      <c r="E2311" s="25"/>
      <c r="F2311" s="25"/>
      <c r="G2311" s="25"/>
      <c r="H2311" s="25"/>
      <c r="I2311" s="25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5"/>
      <c r="X2311" s="25"/>
    </row>
    <row r="2312" spans="1:24" ht="14.25">
      <c r="A2312" s="25"/>
      <c r="B2312" s="25"/>
      <c r="C2312" s="25"/>
      <c r="D2312" s="25"/>
      <c r="E2312" s="25"/>
      <c r="F2312" s="25"/>
      <c r="G2312" s="25"/>
      <c r="H2312" s="25"/>
      <c r="I2312" s="25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  <c r="X2312" s="25"/>
    </row>
    <row r="2313" spans="1:24" ht="14.25">
      <c r="A2313" s="25"/>
      <c r="B2313" s="25"/>
      <c r="C2313" s="25"/>
      <c r="D2313" s="25"/>
      <c r="E2313" s="25"/>
      <c r="F2313" s="25"/>
      <c r="G2313" s="25"/>
      <c r="H2313" s="25"/>
      <c r="I2313" s="25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5"/>
      <c r="X2313" s="25"/>
    </row>
    <row r="2314" spans="1:24" ht="14.25">
      <c r="A2314" s="25"/>
      <c r="B2314" s="25"/>
      <c r="C2314" s="25"/>
      <c r="D2314" s="25"/>
      <c r="E2314" s="25"/>
      <c r="F2314" s="25"/>
      <c r="G2314" s="25"/>
      <c r="H2314" s="25"/>
      <c r="I2314" s="25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5"/>
      <c r="X2314" s="25"/>
    </row>
    <row r="2315" spans="1:24" ht="14.25">
      <c r="A2315" s="25"/>
      <c r="B2315" s="25"/>
      <c r="C2315" s="25"/>
      <c r="D2315" s="25"/>
      <c r="E2315" s="25"/>
      <c r="F2315" s="25"/>
      <c r="G2315" s="25"/>
      <c r="H2315" s="25"/>
      <c r="I2315" s="25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5"/>
      <c r="X2315" s="25"/>
    </row>
    <row r="2316" spans="1:24" ht="14.25">
      <c r="A2316" s="25"/>
      <c r="B2316" s="25"/>
      <c r="C2316" s="25"/>
      <c r="D2316" s="25"/>
      <c r="E2316" s="25"/>
      <c r="F2316" s="25"/>
      <c r="G2316" s="25"/>
      <c r="H2316" s="25"/>
      <c r="I2316" s="25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5"/>
      <c r="X2316" s="25"/>
    </row>
    <row r="2317" spans="1:24" ht="14.25">
      <c r="A2317" s="25"/>
      <c r="B2317" s="25"/>
      <c r="C2317" s="25"/>
      <c r="D2317" s="25"/>
      <c r="E2317" s="25"/>
      <c r="F2317" s="25"/>
      <c r="G2317" s="25"/>
      <c r="H2317" s="25"/>
      <c r="I2317" s="25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5"/>
      <c r="X2317" s="25"/>
    </row>
    <row r="2318" spans="1:24" ht="14.25">
      <c r="A2318" s="25"/>
      <c r="B2318" s="25"/>
      <c r="C2318" s="25"/>
      <c r="D2318" s="25"/>
      <c r="E2318" s="25"/>
      <c r="F2318" s="25"/>
      <c r="G2318" s="25"/>
      <c r="H2318" s="25"/>
      <c r="I2318" s="25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5"/>
      <c r="X2318" s="25"/>
    </row>
    <row r="2319" spans="1:24" ht="14.25">
      <c r="A2319" s="25"/>
      <c r="B2319" s="25"/>
      <c r="C2319" s="25"/>
      <c r="D2319" s="25"/>
      <c r="E2319" s="25"/>
      <c r="F2319" s="25"/>
      <c r="G2319" s="25"/>
      <c r="H2319" s="25"/>
      <c r="I2319" s="25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  <c r="X2319" s="25"/>
    </row>
    <row r="2320" spans="1:24" ht="14.25">
      <c r="A2320" s="25"/>
      <c r="B2320" s="25"/>
      <c r="C2320" s="25"/>
      <c r="D2320" s="25"/>
      <c r="E2320" s="25"/>
      <c r="F2320" s="25"/>
      <c r="G2320" s="25"/>
      <c r="H2320" s="25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  <c r="X2320" s="25"/>
    </row>
    <row r="2321" spans="1:24" ht="14.25">
      <c r="A2321" s="25"/>
      <c r="B2321" s="25"/>
      <c r="C2321" s="25"/>
      <c r="D2321" s="25"/>
      <c r="E2321" s="25"/>
      <c r="F2321" s="25"/>
      <c r="G2321" s="25"/>
      <c r="H2321" s="25"/>
      <c r="I2321" s="25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5"/>
      <c r="X2321" s="25"/>
    </row>
    <row r="2322" spans="1:24" ht="14.25">
      <c r="A2322" s="25"/>
      <c r="B2322" s="25"/>
      <c r="C2322" s="25"/>
      <c r="D2322" s="25"/>
      <c r="E2322" s="25"/>
      <c r="F2322" s="25"/>
      <c r="G2322" s="25"/>
      <c r="H2322" s="25"/>
      <c r="I2322" s="25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5"/>
      <c r="X2322" s="25"/>
    </row>
    <row r="2323" spans="1:24" ht="14.25">
      <c r="A2323" s="25"/>
      <c r="B2323" s="25"/>
      <c r="C2323" s="25"/>
      <c r="D2323" s="25"/>
      <c r="E2323" s="25"/>
      <c r="F2323" s="25"/>
      <c r="G2323" s="25"/>
      <c r="H2323" s="25"/>
      <c r="I2323" s="25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5"/>
      <c r="X2323" s="25"/>
    </row>
    <row r="2324" spans="1:24" ht="14.25">
      <c r="A2324" s="25"/>
      <c r="B2324" s="25"/>
      <c r="C2324" s="25"/>
      <c r="D2324" s="25"/>
      <c r="E2324" s="25"/>
      <c r="F2324" s="25"/>
      <c r="G2324" s="25"/>
      <c r="H2324" s="25"/>
      <c r="I2324" s="25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5"/>
      <c r="X2324" s="25"/>
    </row>
    <row r="2325" spans="1:24" ht="14.25">
      <c r="A2325" s="25"/>
      <c r="B2325" s="25"/>
      <c r="C2325" s="25"/>
      <c r="D2325" s="25"/>
      <c r="E2325" s="25"/>
      <c r="F2325" s="25"/>
      <c r="G2325" s="25"/>
      <c r="H2325" s="25"/>
      <c r="I2325" s="25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5"/>
      <c r="X2325" s="25"/>
    </row>
    <row r="2326" spans="1:24" ht="14.25">
      <c r="A2326" s="25"/>
      <c r="B2326" s="25"/>
      <c r="C2326" s="25"/>
      <c r="D2326" s="25"/>
      <c r="E2326" s="25"/>
      <c r="F2326" s="25"/>
      <c r="G2326" s="25"/>
      <c r="H2326" s="25"/>
      <c r="I2326" s="25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5"/>
      <c r="X2326" s="25"/>
    </row>
    <row r="2327" spans="1:24" ht="14.25">
      <c r="A2327" s="25"/>
      <c r="B2327" s="25"/>
      <c r="C2327" s="25"/>
      <c r="D2327" s="25"/>
      <c r="E2327" s="25"/>
      <c r="F2327" s="25"/>
      <c r="G2327" s="25"/>
      <c r="H2327" s="25"/>
      <c r="I2327" s="25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5"/>
      <c r="X2327" s="25"/>
    </row>
    <row r="2328" spans="1:24" ht="14.25">
      <c r="A2328" s="25"/>
      <c r="B2328" s="25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5"/>
      <c r="X2328" s="25"/>
    </row>
    <row r="2329" spans="1:24" ht="14.25">
      <c r="A2329" s="25"/>
      <c r="B2329" s="25"/>
      <c r="C2329" s="25"/>
      <c r="D2329" s="25"/>
      <c r="E2329" s="25"/>
      <c r="F2329" s="25"/>
      <c r="G2329" s="25"/>
      <c r="H2329" s="25"/>
      <c r="I2329" s="25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5"/>
      <c r="X2329" s="25"/>
    </row>
    <row r="2330" spans="1:24" ht="14.25">
      <c r="A2330" s="25"/>
      <c r="B2330" s="25"/>
      <c r="C2330" s="25"/>
      <c r="D2330" s="25"/>
      <c r="E2330" s="25"/>
      <c r="F2330" s="25"/>
      <c r="G2330" s="25"/>
      <c r="H2330" s="25"/>
      <c r="I2330" s="25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5"/>
      <c r="X2330" s="25"/>
    </row>
    <row r="2331" spans="1:24" ht="14.25">
      <c r="A2331" s="25"/>
      <c r="B2331" s="25"/>
      <c r="C2331" s="25"/>
      <c r="D2331" s="25"/>
      <c r="E2331" s="25"/>
      <c r="F2331" s="25"/>
      <c r="G2331" s="25"/>
      <c r="H2331" s="25"/>
      <c r="I2331" s="25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5"/>
      <c r="X2331" s="25"/>
    </row>
    <row r="2332" spans="1:24" ht="14.25">
      <c r="A2332" s="25"/>
      <c r="B2332" s="25"/>
      <c r="C2332" s="25"/>
      <c r="D2332" s="25"/>
      <c r="E2332" s="25"/>
      <c r="F2332" s="25"/>
      <c r="G2332" s="25"/>
      <c r="H2332" s="25"/>
      <c r="I2332" s="25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5"/>
      <c r="X2332" s="25"/>
    </row>
    <row r="2333" spans="1:24" ht="14.25">
      <c r="A2333" s="25"/>
      <c r="B2333" s="25"/>
      <c r="C2333" s="25"/>
      <c r="D2333" s="25"/>
      <c r="E2333" s="25"/>
      <c r="F2333" s="25"/>
      <c r="G2333" s="25"/>
      <c r="H2333" s="25"/>
      <c r="I2333" s="25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5"/>
      <c r="X2333" s="25"/>
    </row>
    <row r="2334" spans="1:24" ht="14.25">
      <c r="A2334" s="25"/>
      <c r="B2334" s="25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  <c r="X2334" s="25"/>
    </row>
    <row r="2335" spans="1:24" ht="14.25">
      <c r="A2335" s="25"/>
      <c r="B2335" s="25"/>
      <c r="C2335" s="25"/>
      <c r="D2335" s="25"/>
      <c r="E2335" s="25"/>
      <c r="F2335" s="25"/>
      <c r="G2335" s="25"/>
      <c r="H2335" s="25"/>
      <c r="I2335" s="25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5"/>
      <c r="X2335" s="25"/>
    </row>
    <row r="2336" spans="1:24" ht="14.25">
      <c r="A2336" s="25"/>
      <c r="B2336" s="25"/>
      <c r="C2336" s="25"/>
      <c r="D2336" s="25"/>
      <c r="E2336" s="25"/>
      <c r="F2336" s="25"/>
      <c r="G2336" s="25"/>
      <c r="H2336" s="25"/>
      <c r="I2336" s="25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5"/>
      <c r="X2336" s="25"/>
    </row>
    <row r="2337" spans="1:24" ht="14.25">
      <c r="A2337" s="25"/>
      <c r="B2337" s="25"/>
      <c r="C2337" s="25"/>
      <c r="D2337" s="25"/>
      <c r="E2337" s="25"/>
      <c r="F2337" s="25"/>
      <c r="G2337" s="25"/>
      <c r="H2337" s="25"/>
      <c r="I2337" s="25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5"/>
      <c r="X2337" s="25"/>
    </row>
    <row r="2338" spans="1:24" ht="14.25">
      <c r="A2338" s="25"/>
      <c r="B2338" s="25"/>
      <c r="C2338" s="25"/>
      <c r="D2338" s="25"/>
      <c r="E2338" s="25"/>
      <c r="F2338" s="25"/>
      <c r="G2338" s="25"/>
      <c r="H2338" s="25"/>
      <c r="I2338" s="25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5"/>
      <c r="X2338" s="25"/>
    </row>
    <row r="2339" spans="1:24" ht="14.25">
      <c r="A2339" s="25"/>
      <c r="B2339" s="25"/>
      <c r="C2339" s="25"/>
      <c r="D2339" s="25"/>
      <c r="E2339" s="25"/>
      <c r="F2339" s="25"/>
      <c r="G2339" s="25"/>
      <c r="H2339" s="25"/>
      <c r="I2339" s="25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5"/>
      <c r="X2339" s="25"/>
    </row>
    <row r="2340" spans="1:24" ht="14.25">
      <c r="A2340" s="25"/>
      <c r="B2340" s="25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5"/>
      <c r="X2340" s="25"/>
    </row>
    <row r="2341" spans="1:24" ht="14.25">
      <c r="A2341" s="25"/>
      <c r="B2341" s="25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5"/>
      <c r="X2341" s="25"/>
    </row>
    <row r="2342" spans="1:24" ht="14.25">
      <c r="A2342" s="25"/>
      <c r="B2342" s="25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5"/>
      <c r="X2342" s="25"/>
    </row>
    <row r="2343" spans="1:24" ht="14.25">
      <c r="A2343" s="25"/>
      <c r="B2343" s="25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5"/>
      <c r="X2343" s="25"/>
    </row>
    <row r="2344" spans="1:24" ht="14.25">
      <c r="A2344" s="25"/>
      <c r="B2344" s="25"/>
      <c r="C2344" s="25"/>
      <c r="D2344" s="25"/>
      <c r="E2344" s="25"/>
      <c r="F2344" s="25"/>
      <c r="G2344" s="25"/>
      <c r="H2344" s="25"/>
      <c r="I2344" s="25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5"/>
      <c r="X2344" s="25"/>
    </row>
    <row r="2345" spans="1:24" ht="14.25">
      <c r="A2345" s="25"/>
      <c r="B2345" s="25"/>
      <c r="C2345" s="25"/>
      <c r="D2345" s="25"/>
      <c r="E2345" s="25"/>
      <c r="F2345" s="25"/>
      <c r="G2345" s="25"/>
      <c r="H2345" s="25"/>
      <c r="I2345" s="25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  <c r="X2345" s="25"/>
    </row>
    <row r="2346" spans="1:24" ht="14.25">
      <c r="A2346" s="25"/>
      <c r="B2346" s="25"/>
      <c r="C2346" s="25"/>
      <c r="D2346" s="25"/>
      <c r="E2346" s="25"/>
      <c r="F2346" s="25"/>
      <c r="G2346" s="25"/>
      <c r="H2346" s="25"/>
      <c r="I2346" s="25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  <c r="X2346" s="25"/>
    </row>
    <row r="2347" spans="1:24" ht="14.25">
      <c r="A2347" s="25"/>
      <c r="B2347" s="25"/>
      <c r="C2347" s="25"/>
      <c r="D2347" s="25"/>
      <c r="E2347" s="25"/>
      <c r="F2347" s="25"/>
      <c r="G2347" s="25"/>
      <c r="H2347" s="25"/>
      <c r="I2347" s="25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5"/>
      <c r="X2347" s="25"/>
    </row>
    <row r="2348" spans="1:24" ht="14.25">
      <c r="A2348" s="25"/>
      <c r="B2348" s="25"/>
      <c r="C2348" s="25"/>
      <c r="D2348" s="25"/>
      <c r="E2348" s="25"/>
      <c r="F2348" s="25"/>
      <c r="G2348" s="25"/>
      <c r="H2348" s="25"/>
      <c r="I2348" s="25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5"/>
      <c r="X2348" s="25"/>
    </row>
    <row r="2349" spans="1:24" ht="14.25">
      <c r="A2349" s="25"/>
      <c r="B2349" s="25"/>
      <c r="C2349" s="25"/>
      <c r="D2349" s="25"/>
      <c r="E2349" s="25"/>
      <c r="F2349" s="25"/>
      <c r="G2349" s="25"/>
      <c r="H2349" s="25"/>
      <c r="I2349" s="25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  <c r="X2349" s="25"/>
    </row>
    <row r="2350" spans="1:24" ht="14.25">
      <c r="A2350" s="25"/>
      <c r="B2350" s="25"/>
      <c r="C2350" s="25"/>
      <c r="D2350" s="25"/>
      <c r="E2350" s="25"/>
      <c r="F2350" s="25"/>
      <c r="G2350" s="25"/>
      <c r="H2350" s="25"/>
      <c r="I2350" s="25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  <c r="X2350" s="25"/>
    </row>
    <row r="2351" spans="1:24" ht="14.25">
      <c r="A2351" s="25"/>
      <c r="B2351" s="25"/>
      <c r="C2351" s="25"/>
      <c r="D2351" s="25"/>
      <c r="E2351" s="25"/>
      <c r="F2351" s="25"/>
      <c r="G2351" s="25"/>
      <c r="H2351" s="25"/>
      <c r="I2351" s="25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  <c r="X2351" s="25"/>
    </row>
    <row r="2352" spans="1:24" ht="14.25">
      <c r="A2352" s="25"/>
      <c r="B2352" s="25"/>
      <c r="C2352" s="25"/>
      <c r="D2352" s="25"/>
      <c r="E2352" s="25"/>
      <c r="F2352" s="25"/>
      <c r="G2352" s="25"/>
      <c r="H2352" s="25"/>
      <c r="I2352" s="25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5"/>
      <c r="X2352" s="25"/>
    </row>
    <row r="2353" spans="1:24" ht="14.25">
      <c r="A2353" s="25"/>
      <c r="B2353" s="25"/>
      <c r="C2353" s="25"/>
      <c r="D2353" s="25"/>
      <c r="E2353" s="25"/>
      <c r="F2353" s="25"/>
      <c r="G2353" s="25"/>
      <c r="H2353" s="25"/>
      <c r="I2353" s="25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  <c r="X2353" s="25"/>
    </row>
    <row r="2354" spans="1:24" ht="14.25">
      <c r="A2354" s="25"/>
      <c r="B2354" s="25"/>
      <c r="C2354" s="25"/>
      <c r="D2354" s="25"/>
      <c r="E2354" s="25"/>
      <c r="F2354" s="25"/>
      <c r="G2354" s="25"/>
      <c r="H2354" s="25"/>
      <c r="I2354" s="25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  <c r="X2354" s="25"/>
    </row>
    <row r="2355" spans="1:24" ht="14.25">
      <c r="A2355" s="25"/>
      <c r="B2355" s="25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  <c r="X2355" s="25"/>
    </row>
    <row r="2356" spans="1:24" ht="14.25">
      <c r="A2356" s="25"/>
      <c r="B2356" s="25"/>
      <c r="C2356" s="25"/>
      <c r="D2356" s="25"/>
      <c r="E2356" s="25"/>
      <c r="F2356" s="25"/>
      <c r="G2356" s="25"/>
      <c r="H2356" s="25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  <c r="X2356" s="25"/>
    </row>
    <row r="2357" spans="1:24" ht="14.25">
      <c r="A2357" s="25"/>
      <c r="B2357" s="25"/>
      <c r="C2357" s="25"/>
      <c r="D2357" s="25"/>
      <c r="E2357" s="25"/>
      <c r="F2357" s="25"/>
      <c r="G2357" s="25"/>
      <c r="H2357" s="25"/>
      <c r="I2357" s="25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</row>
    <row r="2358" spans="1:24" ht="14.25">
      <c r="A2358" s="25"/>
      <c r="B2358" s="25"/>
      <c r="C2358" s="25"/>
      <c r="D2358" s="25"/>
      <c r="E2358" s="25"/>
      <c r="F2358" s="25"/>
      <c r="G2358" s="25"/>
      <c r="H2358" s="25"/>
      <c r="I2358" s="25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</row>
    <row r="2359" spans="1:24" ht="14.25">
      <c r="A2359" s="25"/>
      <c r="B2359" s="25"/>
      <c r="C2359" s="25"/>
      <c r="D2359" s="25"/>
      <c r="E2359" s="25"/>
      <c r="F2359" s="25"/>
      <c r="G2359" s="25"/>
      <c r="H2359" s="25"/>
      <c r="I2359" s="25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  <c r="X2359" s="25"/>
    </row>
    <row r="2360" spans="1:24" ht="14.25">
      <c r="A2360" s="25"/>
      <c r="B2360" s="25"/>
      <c r="C2360" s="25"/>
      <c r="D2360" s="25"/>
      <c r="E2360" s="25"/>
      <c r="F2360" s="25"/>
      <c r="G2360" s="25"/>
      <c r="H2360" s="25"/>
      <c r="I2360" s="25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  <c r="X2360" s="25"/>
    </row>
    <row r="2361" spans="1:24" ht="14.25">
      <c r="A2361" s="25"/>
      <c r="B2361" s="25"/>
      <c r="C2361" s="25"/>
      <c r="D2361" s="25"/>
      <c r="E2361" s="25"/>
      <c r="F2361" s="25"/>
      <c r="G2361" s="25"/>
      <c r="H2361" s="25"/>
      <c r="I2361" s="25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  <c r="X2361" s="25"/>
    </row>
    <row r="2362" spans="1:24" ht="14.25">
      <c r="A2362" s="25"/>
      <c r="B2362" s="25"/>
      <c r="C2362" s="25"/>
      <c r="D2362" s="25"/>
      <c r="E2362" s="25"/>
      <c r="F2362" s="25"/>
      <c r="G2362" s="25"/>
      <c r="H2362" s="25"/>
      <c r="I2362" s="25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  <c r="X2362" s="25"/>
    </row>
    <row r="2363" spans="1:24" ht="14.25">
      <c r="A2363" s="25"/>
      <c r="B2363" s="25"/>
      <c r="C2363" s="25"/>
      <c r="D2363" s="25"/>
      <c r="E2363" s="25"/>
      <c r="F2363" s="25"/>
      <c r="G2363" s="25"/>
      <c r="H2363" s="25"/>
      <c r="I2363" s="25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  <c r="X2363" s="25"/>
    </row>
    <row r="2364" spans="1:24" ht="14.25">
      <c r="A2364" s="25"/>
      <c r="B2364" s="25"/>
      <c r="C2364" s="25"/>
      <c r="D2364" s="25"/>
      <c r="E2364" s="25"/>
      <c r="F2364" s="25"/>
      <c r="G2364" s="25"/>
      <c r="H2364" s="25"/>
      <c r="I2364" s="25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  <c r="X2364" s="25"/>
    </row>
    <row r="2365" spans="1:24" ht="14.25">
      <c r="A2365" s="25"/>
      <c r="B2365" s="25"/>
      <c r="C2365" s="25"/>
      <c r="D2365" s="25"/>
      <c r="E2365" s="25"/>
      <c r="F2365" s="25"/>
      <c r="G2365" s="25"/>
      <c r="H2365" s="25"/>
      <c r="I2365" s="25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  <c r="X2365" s="25"/>
    </row>
    <row r="2366" spans="1:24" ht="14.25">
      <c r="A2366" s="25"/>
      <c r="B2366" s="25"/>
      <c r="C2366" s="25"/>
      <c r="D2366" s="25"/>
      <c r="E2366" s="25"/>
      <c r="F2366" s="25"/>
      <c r="G2366" s="25"/>
      <c r="H2366" s="25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  <c r="X2366" s="25"/>
    </row>
    <row r="2367" spans="1:24" ht="14.25">
      <c r="A2367" s="25"/>
      <c r="B2367" s="25"/>
      <c r="C2367" s="25"/>
      <c r="D2367" s="25"/>
      <c r="E2367" s="25"/>
      <c r="F2367" s="25"/>
      <c r="G2367" s="25"/>
      <c r="H2367" s="25"/>
      <c r="I2367" s="25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  <c r="X2367" s="25"/>
    </row>
    <row r="2368" spans="1:24" ht="14.25">
      <c r="A2368" s="25"/>
      <c r="B2368" s="25"/>
      <c r="C2368" s="25"/>
      <c r="D2368" s="25"/>
      <c r="E2368" s="25"/>
      <c r="F2368" s="25"/>
      <c r="G2368" s="25"/>
      <c r="H2368" s="25"/>
      <c r="I2368" s="25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5"/>
      <c r="X2368" s="25"/>
    </row>
    <row r="2369" spans="1:24" ht="14.25">
      <c r="A2369" s="25"/>
      <c r="B2369" s="25"/>
      <c r="C2369" s="25"/>
      <c r="D2369" s="25"/>
      <c r="E2369" s="25"/>
      <c r="F2369" s="25"/>
      <c r="G2369" s="25"/>
      <c r="H2369" s="25"/>
      <c r="I2369" s="25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5"/>
      <c r="X2369" s="25"/>
    </row>
    <row r="2370" spans="1:24" ht="14.25">
      <c r="A2370" s="25"/>
      <c r="B2370" s="25"/>
      <c r="C2370" s="25"/>
      <c r="D2370" s="25"/>
      <c r="E2370" s="25"/>
      <c r="F2370" s="25"/>
      <c r="G2370" s="25"/>
      <c r="H2370" s="25"/>
      <c r="I2370" s="25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  <c r="X2370" s="25"/>
    </row>
    <row r="2371" spans="1:24" ht="14.25">
      <c r="A2371" s="25"/>
      <c r="B2371" s="25"/>
      <c r="C2371" s="25"/>
      <c r="D2371" s="25"/>
      <c r="E2371" s="25"/>
      <c r="F2371" s="25"/>
      <c r="G2371" s="25"/>
      <c r="H2371" s="25"/>
      <c r="I2371" s="25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  <c r="X2371" s="25"/>
    </row>
    <row r="2372" spans="1:24" ht="14.25">
      <c r="A2372" s="25"/>
      <c r="B2372" s="25"/>
      <c r="C2372" s="25"/>
      <c r="D2372" s="25"/>
      <c r="E2372" s="25"/>
      <c r="F2372" s="25"/>
      <c r="G2372" s="25"/>
      <c r="H2372" s="25"/>
      <c r="I2372" s="25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  <c r="X2372" s="25"/>
    </row>
    <row r="2373" spans="1:24" ht="14.25">
      <c r="A2373" s="25"/>
      <c r="B2373" s="25"/>
      <c r="C2373" s="25"/>
      <c r="D2373" s="25"/>
      <c r="E2373" s="25"/>
      <c r="F2373" s="25"/>
      <c r="G2373" s="25"/>
      <c r="H2373" s="25"/>
      <c r="I2373" s="25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5"/>
      <c r="X2373" s="25"/>
    </row>
    <row r="2374" spans="1:24" ht="14.25">
      <c r="A2374" s="25"/>
      <c r="B2374" s="25"/>
      <c r="C2374" s="25"/>
      <c r="D2374" s="25"/>
      <c r="E2374" s="25"/>
      <c r="F2374" s="25"/>
      <c r="G2374" s="25"/>
      <c r="H2374" s="25"/>
      <c r="I2374" s="25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  <c r="X2374" s="25"/>
    </row>
    <row r="2375" spans="1:24" ht="14.25">
      <c r="A2375" s="25"/>
      <c r="B2375" s="25"/>
      <c r="C2375" s="25"/>
      <c r="D2375" s="25"/>
      <c r="E2375" s="25"/>
      <c r="F2375" s="25"/>
      <c r="G2375" s="25"/>
      <c r="H2375" s="25"/>
      <c r="I2375" s="25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  <c r="X2375" s="25"/>
    </row>
    <row r="2376" spans="1:24" ht="14.25">
      <c r="A2376" s="25"/>
      <c r="B2376" s="25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5"/>
      <c r="X2376" s="25"/>
    </row>
    <row r="2377" spans="1:24" ht="14.25">
      <c r="A2377" s="25"/>
      <c r="B2377" s="25"/>
      <c r="C2377" s="25"/>
      <c r="D2377" s="25"/>
      <c r="E2377" s="25"/>
      <c r="F2377" s="25"/>
      <c r="G2377" s="25"/>
      <c r="H2377" s="25"/>
      <c r="I2377" s="25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  <c r="X2377" s="25"/>
    </row>
    <row r="2378" spans="1:24" ht="14.25">
      <c r="A2378" s="25"/>
      <c r="B2378" s="25"/>
      <c r="C2378" s="25"/>
      <c r="D2378" s="25"/>
      <c r="E2378" s="25"/>
      <c r="F2378" s="25"/>
      <c r="G2378" s="25"/>
      <c r="H2378" s="25"/>
      <c r="I2378" s="25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  <c r="X2378" s="25"/>
    </row>
    <row r="2379" spans="1:24" ht="14.25">
      <c r="A2379" s="25"/>
      <c r="B2379" s="25"/>
      <c r="C2379" s="25"/>
      <c r="D2379" s="25"/>
      <c r="E2379" s="25"/>
      <c r="F2379" s="25"/>
      <c r="G2379" s="25"/>
      <c r="H2379" s="25"/>
      <c r="I2379" s="25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  <c r="X2379" s="25"/>
    </row>
    <row r="2380" spans="1:24" ht="14.25">
      <c r="A2380" s="25"/>
      <c r="B2380" s="25"/>
      <c r="C2380" s="25"/>
      <c r="D2380" s="25"/>
      <c r="E2380" s="25"/>
      <c r="F2380" s="25"/>
      <c r="G2380" s="25"/>
      <c r="H2380" s="25"/>
      <c r="I2380" s="25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5"/>
      <c r="X2380" s="25"/>
    </row>
    <row r="2381" spans="1:24" ht="14.25">
      <c r="A2381" s="25"/>
      <c r="B2381" s="25"/>
      <c r="C2381" s="25"/>
      <c r="D2381" s="25"/>
      <c r="E2381" s="25"/>
      <c r="F2381" s="25"/>
      <c r="G2381" s="25"/>
      <c r="H2381" s="25"/>
      <c r="I2381" s="25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  <c r="X2381" s="25"/>
    </row>
    <row r="2382" spans="1:24" ht="14.25">
      <c r="A2382" s="25"/>
      <c r="B2382" s="25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  <c r="X2382" s="25"/>
    </row>
    <row r="2383" spans="1:24" ht="14.25">
      <c r="A2383" s="25"/>
      <c r="B2383" s="25"/>
      <c r="C2383" s="25"/>
      <c r="D2383" s="25"/>
      <c r="E2383" s="25"/>
      <c r="F2383" s="25"/>
      <c r="G2383" s="25"/>
      <c r="H2383" s="25"/>
      <c r="I2383" s="25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  <c r="X2383" s="25"/>
    </row>
    <row r="2384" spans="1:24" ht="14.25">
      <c r="A2384" s="25"/>
      <c r="B2384" s="25"/>
      <c r="C2384" s="25"/>
      <c r="D2384" s="25"/>
      <c r="E2384" s="25"/>
      <c r="F2384" s="25"/>
      <c r="G2384" s="25"/>
      <c r="H2384" s="25"/>
      <c r="I2384" s="25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  <c r="X2384" s="25"/>
    </row>
    <row r="2385" spans="1:24" ht="14.25">
      <c r="A2385" s="25"/>
      <c r="B2385" s="25"/>
      <c r="C2385" s="25"/>
      <c r="D2385" s="25"/>
      <c r="E2385" s="25"/>
      <c r="F2385" s="25"/>
      <c r="G2385" s="25"/>
      <c r="H2385" s="25"/>
      <c r="I2385" s="25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5"/>
      <c r="X2385" s="25"/>
    </row>
    <row r="2386" spans="1:24" ht="14.25">
      <c r="A2386" s="25"/>
      <c r="B2386" s="25"/>
      <c r="C2386" s="25"/>
      <c r="D2386" s="25"/>
      <c r="E2386" s="25"/>
      <c r="F2386" s="25"/>
      <c r="G2386" s="25"/>
      <c r="H2386" s="25"/>
      <c r="I2386" s="25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  <c r="X2386" s="25"/>
    </row>
    <row r="2387" spans="1:24" ht="14.25">
      <c r="A2387" s="25"/>
      <c r="B2387" s="25"/>
      <c r="C2387" s="25"/>
      <c r="D2387" s="25"/>
      <c r="E2387" s="25"/>
      <c r="F2387" s="25"/>
      <c r="G2387" s="25"/>
      <c r="H2387" s="25"/>
      <c r="I2387" s="25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  <c r="X2387" s="25"/>
    </row>
    <row r="2388" spans="1:24" ht="14.25">
      <c r="A2388" s="25"/>
      <c r="B2388" s="25"/>
      <c r="C2388" s="25"/>
      <c r="D2388" s="25"/>
      <c r="E2388" s="25"/>
      <c r="F2388" s="25"/>
      <c r="G2388" s="25"/>
      <c r="H2388" s="25"/>
      <c r="I2388" s="25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  <c r="X2388" s="25"/>
    </row>
    <row r="2389" spans="1:24" ht="14.25">
      <c r="A2389" s="25"/>
      <c r="B2389" s="25"/>
      <c r="C2389" s="25"/>
      <c r="D2389" s="25"/>
      <c r="E2389" s="25"/>
      <c r="F2389" s="25"/>
      <c r="G2389" s="25"/>
      <c r="H2389" s="25"/>
      <c r="I2389" s="25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  <c r="X2389" s="25"/>
    </row>
    <row r="2390" spans="1:24" ht="14.25">
      <c r="A2390" s="25"/>
      <c r="B2390" s="25"/>
      <c r="C2390" s="25"/>
      <c r="D2390" s="25"/>
      <c r="E2390" s="25"/>
      <c r="F2390" s="25"/>
      <c r="G2390" s="25"/>
      <c r="H2390" s="25"/>
      <c r="I2390" s="25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  <c r="X2390" s="25"/>
    </row>
    <row r="2391" spans="1:24" ht="14.25">
      <c r="A2391" s="25"/>
      <c r="B2391" s="25"/>
      <c r="C2391" s="25"/>
      <c r="D2391" s="25"/>
      <c r="E2391" s="25"/>
      <c r="F2391" s="25"/>
      <c r="G2391" s="25"/>
      <c r="H2391" s="25"/>
      <c r="I2391" s="25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  <c r="X2391" s="25"/>
    </row>
    <row r="2392" spans="1:24" ht="14.25">
      <c r="A2392" s="25"/>
      <c r="B2392" s="25"/>
      <c r="C2392" s="25"/>
      <c r="D2392" s="25"/>
      <c r="E2392" s="25"/>
      <c r="F2392" s="25"/>
      <c r="G2392" s="25"/>
      <c r="H2392" s="25"/>
      <c r="I2392" s="25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5"/>
      <c r="X2392" s="25"/>
    </row>
    <row r="2393" spans="1:24" ht="14.25">
      <c r="A2393" s="25"/>
      <c r="B2393" s="25"/>
      <c r="C2393" s="25"/>
      <c r="D2393" s="25"/>
      <c r="E2393" s="25"/>
      <c r="F2393" s="25"/>
      <c r="G2393" s="25"/>
      <c r="H2393" s="25"/>
      <c r="I2393" s="25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5"/>
      <c r="X2393" s="25"/>
    </row>
    <row r="2394" spans="1:24" ht="14.25">
      <c r="A2394" s="25"/>
      <c r="B2394" s="25"/>
      <c r="C2394" s="25"/>
      <c r="D2394" s="25"/>
      <c r="E2394" s="25"/>
      <c r="F2394" s="25"/>
      <c r="G2394" s="25"/>
      <c r="H2394" s="25"/>
      <c r="I2394" s="25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5"/>
      <c r="X2394" s="25"/>
    </row>
    <row r="2395" spans="1:24" ht="14.25">
      <c r="A2395" s="25"/>
      <c r="B2395" s="25"/>
      <c r="C2395" s="25"/>
      <c r="D2395" s="25"/>
      <c r="E2395" s="25"/>
      <c r="F2395" s="25"/>
      <c r="G2395" s="25"/>
      <c r="H2395" s="25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  <c r="X2395" s="25"/>
    </row>
    <row r="2396" spans="1:24" ht="14.25">
      <c r="A2396" s="25"/>
      <c r="B2396" s="25"/>
      <c r="C2396" s="25"/>
      <c r="D2396" s="25"/>
      <c r="E2396" s="25"/>
      <c r="F2396" s="25"/>
      <c r="G2396" s="25"/>
      <c r="H2396" s="25"/>
      <c r="I2396" s="25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25"/>
    </row>
    <row r="2397" spans="1:24" ht="14.25">
      <c r="A2397" s="25"/>
      <c r="B2397" s="25"/>
      <c r="C2397" s="25"/>
      <c r="D2397" s="25"/>
      <c r="E2397" s="25"/>
      <c r="F2397" s="25"/>
      <c r="G2397" s="25"/>
      <c r="H2397" s="25"/>
      <c r="I2397" s="25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  <c r="X2397" s="25"/>
    </row>
    <row r="2398" spans="1:24" ht="14.25">
      <c r="A2398" s="25"/>
      <c r="B2398" s="25"/>
      <c r="C2398" s="25"/>
      <c r="D2398" s="25"/>
      <c r="E2398" s="25"/>
      <c r="F2398" s="25"/>
      <c r="G2398" s="25"/>
      <c r="H2398" s="25"/>
      <c r="I2398" s="25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  <c r="X2398" s="25"/>
    </row>
    <row r="2399" spans="1:24" ht="14.25">
      <c r="A2399" s="25"/>
      <c r="B2399" s="25"/>
      <c r="C2399" s="25"/>
      <c r="D2399" s="25"/>
      <c r="E2399" s="25"/>
      <c r="F2399" s="25"/>
      <c r="G2399" s="25"/>
      <c r="H2399" s="25"/>
      <c r="I2399" s="25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  <c r="X2399" s="25"/>
    </row>
    <row r="2400" spans="1:24" ht="14.25">
      <c r="A2400" s="25"/>
      <c r="B2400" s="25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5"/>
      <c r="X2400" s="25"/>
    </row>
    <row r="2401" spans="1:24" ht="14.25">
      <c r="A2401" s="25"/>
      <c r="B2401" s="25"/>
      <c r="C2401" s="25"/>
      <c r="D2401" s="25"/>
      <c r="E2401" s="25"/>
      <c r="F2401" s="25"/>
      <c r="G2401" s="25"/>
      <c r="H2401" s="25"/>
      <c r="I2401" s="25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5"/>
      <c r="X2401" s="25"/>
    </row>
    <row r="2402" spans="1:24" ht="14.25">
      <c r="A2402" s="25"/>
      <c r="B2402" s="25"/>
      <c r="C2402" s="25"/>
      <c r="D2402" s="25"/>
      <c r="E2402" s="25"/>
      <c r="F2402" s="25"/>
      <c r="G2402" s="25"/>
      <c r="H2402" s="25"/>
      <c r="I2402" s="25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5"/>
      <c r="X2402" s="25"/>
    </row>
    <row r="2403" spans="1:24" ht="14.25">
      <c r="A2403" s="25"/>
      <c r="B2403" s="25"/>
      <c r="C2403" s="25"/>
      <c r="D2403" s="25"/>
      <c r="E2403" s="25"/>
      <c r="F2403" s="25"/>
      <c r="G2403" s="25"/>
      <c r="H2403" s="25"/>
      <c r="I2403" s="25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  <c r="X2403" s="25"/>
    </row>
    <row r="2404" spans="1:24" ht="14.25">
      <c r="A2404" s="25"/>
      <c r="B2404" s="25"/>
      <c r="C2404" s="25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  <c r="X2404" s="25"/>
    </row>
    <row r="2405" spans="1:24" ht="14.25">
      <c r="A2405" s="25"/>
      <c r="B2405" s="25"/>
      <c r="C2405" s="25"/>
      <c r="D2405" s="25"/>
      <c r="E2405" s="25"/>
      <c r="F2405" s="25"/>
      <c r="G2405" s="25"/>
      <c r="H2405" s="25"/>
      <c r="I2405" s="25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  <c r="X2405" s="25"/>
    </row>
    <row r="2406" spans="1:24" ht="14.25">
      <c r="A2406" s="25"/>
      <c r="B2406" s="25"/>
      <c r="C2406" s="25"/>
      <c r="D2406" s="25"/>
      <c r="E2406" s="25"/>
      <c r="F2406" s="25"/>
      <c r="G2406" s="25"/>
      <c r="H2406" s="25"/>
      <c r="I2406" s="25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  <c r="X2406" s="25"/>
    </row>
    <row r="2407" spans="1:24" ht="14.25">
      <c r="A2407" s="25"/>
      <c r="B2407" s="25"/>
      <c r="C2407" s="25"/>
      <c r="D2407" s="25"/>
      <c r="E2407" s="25"/>
      <c r="F2407" s="25"/>
      <c r="G2407" s="25"/>
      <c r="H2407" s="25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  <c r="X2407" s="25"/>
    </row>
    <row r="2408" spans="1:24" ht="14.25">
      <c r="A2408" s="25"/>
      <c r="B2408" s="25"/>
      <c r="C2408" s="25"/>
      <c r="D2408" s="25"/>
      <c r="E2408" s="25"/>
      <c r="F2408" s="25"/>
      <c r="G2408" s="25"/>
      <c r="H2408" s="25"/>
      <c r="I2408" s="25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  <c r="X2408" s="25"/>
    </row>
    <row r="2409" spans="1:24" ht="14.25">
      <c r="A2409" s="25"/>
      <c r="B2409" s="25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  <c r="X2409" s="25"/>
    </row>
    <row r="2410" spans="1:24" ht="14.25">
      <c r="A2410" s="25"/>
      <c r="B2410" s="25"/>
      <c r="C2410" s="25"/>
      <c r="D2410" s="25"/>
      <c r="E2410" s="25"/>
      <c r="F2410" s="25"/>
      <c r="G2410" s="25"/>
      <c r="H2410" s="25"/>
      <c r="I2410" s="25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5"/>
      <c r="X2410" s="25"/>
    </row>
    <row r="2411" spans="1:24" ht="14.25">
      <c r="A2411" s="25"/>
      <c r="B2411" s="25"/>
      <c r="C2411" s="25"/>
      <c r="D2411" s="25"/>
      <c r="E2411" s="25"/>
      <c r="F2411" s="25"/>
      <c r="G2411" s="25"/>
      <c r="H2411" s="25"/>
      <c r="I2411" s="25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5"/>
      <c r="X2411" s="25"/>
    </row>
    <row r="2412" spans="1:24" ht="14.25">
      <c r="A2412" s="25"/>
      <c r="B2412" s="25"/>
      <c r="C2412" s="25"/>
      <c r="D2412" s="25"/>
      <c r="E2412" s="25"/>
      <c r="F2412" s="25"/>
      <c r="G2412" s="25"/>
      <c r="H2412" s="25"/>
      <c r="I2412" s="25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5"/>
      <c r="X2412" s="25"/>
    </row>
    <row r="2413" spans="1:24" ht="14.25">
      <c r="A2413" s="25"/>
      <c r="B2413" s="25"/>
      <c r="C2413" s="25"/>
      <c r="D2413" s="25"/>
      <c r="E2413" s="25"/>
      <c r="F2413" s="25"/>
      <c r="G2413" s="25"/>
      <c r="H2413" s="25"/>
      <c r="I2413" s="25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5"/>
      <c r="X2413" s="25"/>
    </row>
    <row r="2414" spans="1:24" ht="14.25">
      <c r="A2414" s="25"/>
      <c r="B2414" s="25"/>
      <c r="C2414" s="25"/>
      <c r="D2414" s="25"/>
      <c r="E2414" s="25"/>
      <c r="F2414" s="25"/>
      <c r="G2414" s="25"/>
      <c r="H2414" s="25"/>
      <c r="I2414" s="25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5"/>
      <c r="X2414" s="25"/>
    </row>
    <row r="2415" spans="1:24" ht="14.25">
      <c r="A2415" s="25"/>
      <c r="B2415" s="25"/>
      <c r="C2415" s="25"/>
      <c r="D2415" s="25"/>
      <c r="E2415" s="25"/>
      <c r="F2415" s="25"/>
      <c r="G2415" s="25"/>
      <c r="H2415" s="25"/>
      <c r="I2415" s="25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5"/>
      <c r="X2415" s="25"/>
    </row>
    <row r="2416" spans="1:24" ht="14.25">
      <c r="A2416" s="25"/>
      <c r="B2416" s="25"/>
      <c r="C2416" s="25"/>
      <c r="D2416" s="25"/>
      <c r="E2416" s="25"/>
      <c r="F2416" s="25"/>
      <c r="G2416" s="25"/>
      <c r="H2416" s="25"/>
      <c r="I2416" s="25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5"/>
      <c r="X2416" s="25"/>
    </row>
    <row r="2417" spans="1:24" ht="14.25">
      <c r="A2417" s="25"/>
      <c r="B2417" s="25"/>
      <c r="C2417" s="25"/>
      <c r="D2417" s="25"/>
      <c r="E2417" s="25"/>
      <c r="F2417" s="25"/>
      <c r="G2417" s="25"/>
      <c r="H2417" s="25"/>
      <c r="I2417" s="25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  <c r="X2417" s="25"/>
    </row>
    <row r="2418" spans="1:24" ht="14.25">
      <c r="A2418" s="25"/>
      <c r="B2418" s="25"/>
      <c r="C2418" s="25"/>
      <c r="D2418" s="25"/>
      <c r="E2418" s="25"/>
      <c r="F2418" s="25"/>
      <c r="G2418" s="25"/>
      <c r="H2418" s="25"/>
      <c r="I2418" s="25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  <c r="X2418" s="25"/>
    </row>
    <row r="2419" spans="1:24" ht="14.25">
      <c r="A2419" s="25"/>
      <c r="B2419" s="25"/>
      <c r="C2419" s="25"/>
      <c r="D2419" s="25"/>
      <c r="E2419" s="25"/>
      <c r="F2419" s="25"/>
      <c r="G2419" s="25"/>
      <c r="H2419" s="25"/>
      <c r="I2419" s="25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5"/>
      <c r="X2419" s="25"/>
    </row>
    <row r="2420" spans="1:24" ht="14.25">
      <c r="A2420" s="25"/>
      <c r="B2420" s="25"/>
      <c r="C2420" s="25"/>
      <c r="D2420" s="25"/>
      <c r="E2420" s="25"/>
      <c r="F2420" s="25"/>
      <c r="G2420" s="25"/>
      <c r="H2420" s="25"/>
      <c r="I2420" s="25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5"/>
      <c r="X2420" s="25"/>
    </row>
    <row r="2421" spans="1:24" ht="14.25">
      <c r="A2421" s="25"/>
      <c r="B2421" s="25"/>
      <c r="C2421" s="25"/>
      <c r="D2421" s="25"/>
      <c r="E2421" s="25"/>
      <c r="F2421" s="25"/>
      <c r="G2421" s="25"/>
      <c r="H2421" s="25"/>
      <c r="I2421" s="25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5"/>
      <c r="X2421" s="25"/>
    </row>
    <row r="2422" spans="1:24" ht="14.25">
      <c r="A2422" s="25"/>
      <c r="B2422" s="25"/>
      <c r="C2422" s="25"/>
      <c r="D2422" s="25"/>
      <c r="E2422" s="25"/>
      <c r="F2422" s="25"/>
      <c r="G2422" s="25"/>
      <c r="H2422" s="25"/>
      <c r="I2422" s="25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5"/>
      <c r="X2422" s="25"/>
    </row>
    <row r="2423" spans="1:24" ht="14.25">
      <c r="A2423" s="25"/>
      <c r="B2423" s="25"/>
      <c r="C2423" s="25"/>
      <c r="D2423" s="25"/>
      <c r="E2423" s="25"/>
      <c r="F2423" s="25"/>
      <c r="G2423" s="25"/>
      <c r="H2423" s="25"/>
      <c r="I2423" s="25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5"/>
      <c r="X2423" s="25"/>
    </row>
    <row r="2424" spans="1:24" ht="14.25">
      <c r="A2424" s="25"/>
      <c r="B2424" s="25"/>
      <c r="C2424" s="25"/>
      <c r="D2424" s="25"/>
      <c r="E2424" s="25"/>
      <c r="F2424" s="25"/>
      <c r="G2424" s="25"/>
      <c r="H2424" s="25"/>
      <c r="I2424" s="25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5"/>
      <c r="X2424" s="25"/>
    </row>
    <row r="2425" spans="1:24" ht="14.25">
      <c r="A2425" s="25"/>
      <c r="B2425" s="25"/>
      <c r="C2425" s="25"/>
      <c r="D2425" s="25"/>
      <c r="E2425" s="25"/>
      <c r="F2425" s="25"/>
      <c r="G2425" s="25"/>
      <c r="H2425" s="25"/>
      <c r="I2425" s="25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5"/>
      <c r="X2425" s="25"/>
    </row>
    <row r="2426" spans="1:24" ht="14.25">
      <c r="A2426" s="25"/>
      <c r="B2426" s="25"/>
      <c r="C2426" s="25"/>
      <c r="D2426" s="25"/>
      <c r="E2426" s="25"/>
      <c r="F2426" s="25"/>
      <c r="G2426" s="25"/>
      <c r="H2426" s="25"/>
      <c r="I2426" s="25"/>
      <c r="J2426" s="25"/>
      <c r="K2426" s="25"/>
      <c r="L2426" s="25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  <c r="W2426" s="25"/>
      <c r="X2426" s="25"/>
    </row>
    <row r="2427" spans="1:24" ht="14.25">
      <c r="A2427" s="25"/>
      <c r="B2427" s="25"/>
      <c r="C2427" s="25"/>
      <c r="D2427" s="25"/>
      <c r="E2427" s="25"/>
      <c r="F2427" s="25"/>
      <c r="G2427" s="25"/>
      <c r="H2427" s="25"/>
      <c r="I2427" s="25"/>
      <c r="J2427" s="25"/>
      <c r="K2427" s="25"/>
      <c r="L2427" s="25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  <c r="W2427" s="25"/>
      <c r="X2427" s="25"/>
    </row>
    <row r="2428" spans="1:24" ht="14.25">
      <c r="A2428" s="25"/>
      <c r="B2428" s="25"/>
      <c r="C2428" s="25"/>
      <c r="D2428" s="25"/>
      <c r="E2428" s="25"/>
      <c r="F2428" s="25"/>
      <c r="G2428" s="25"/>
      <c r="H2428" s="25"/>
      <c r="I2428" s="25"/>
      <c r="J2428" s="25"/>
      <c r="K2428" s="25"/>
      <c r="L2428" s="25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  <c r="W2428" s="25"/>
      <c r="X2428" s="25"/>
    </row>
    <row r="2429" spans="1:24" ht="14.25">
      <c r="A2429" s="25"/>
      <c r="B2429" s="25"/>
      <c r="C2429" s="25"/>
      <c r="D2429" s="25"/>
      <c r="E2429" s="25"/>
      <c r="F2429" s="25"/>
      <c r="G2429" s="25"/>
      <c r="H2429" s="25"/>
      <c r="I2429" s="25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5"/>
      <c r="X2429" s="25"/>
    </row>
    <row r="2430" spans="1:24" ht="14.25">
      <c r="A2430" s="25"/>
      <c r="B2430" s="25"/>
      <c r="C2430" s="25"/>
      <c r="D2430" s="25"/>
      <c r="E2430" s="25"/>
      <c r="F2430" s="25"/>
      <c r="G2430" s="25"/>
      <c r="H2430" s="25"/>
      <c r="I2430" s="25"/>
      <c r="J2430" s="25"/>
      <c r="K2430" s="25"/>
      <c r="L2430" s="25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  <c r="W2430" s="25"/>
      <c r="X2430" s="25"/>
    </row>
    <row r="2431" spans="1:24" ht="14.25">
      <c r="A2431" s="25"/>
      <c r="B2431" s="25"/>
      <c r="C2431" s="25"/>
      <c r="D2431" s="25"/>
      <c r="E2431" s="25"/>
      <c r="F2431" s="25"/>
      <c r="G2431" s="25"/>
      <c r="H2431" s="25"/>
      <c r="I2431" s="25"/>
      <c r="J2431" s="25"/>
      <c r="K2431" s="25"/>
      <c r="L2431" s="25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  <c r="W2431" s="25"/>
      <c r="X2431" s="25"/>
    </row>
    <row r="2432" spans="1:24" ht="14.25">
      <c r="A2432" s="25"/>
      <c r="B2432" s="25"/>
      <c r="C2432" s="25"/>
      <c r="D2432" s="25"/>
      <c r="E2432" s="25"/>
      <c r="F2432" s="25"/>
      <c r="G2432" s="25"/>
      <c r="H2432" s="25"/>
      <c r="I2432" s="25"/>
      <c r="J2432" s="25"/>
      <c r="K2432" s="25"/>
      <c r="L2432" s="25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  <c r="W2432" s="25"/>
      <c r="X2432" s="25"/>
    </row>
    <row r="2433" spans="1:24" ht="14.25">
      <c r="A2433" s="25"/>
      <c r="B2433" s="25"/>
      <c r="C2433" s="25"/>
      <c r="D2433" s="25"/>
      <c r="E2433" s="25"/>
      <c r="F2433" s="25"/>
      <c r="G2433" s="25"/>
      <c r="H2433" s="25"/>
      <c r="I2433" s="25"/>
      <c r="J2433" s="25"/>
      <c r="K2433" s="25"/>
      <c r="L2433" s="25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  <c r="W2433" s="25"/>
      <c r="X2433" s="25"/>
    </row>
    <row r="2434" spans="1:24" ht="14.25">
      <c r="A2434" s="25"/>
      <c r="B2434" s="25"/>
      <c r="C2434" s="25"/>
      <c r="D2434" s="25"/>
      <c r="E2434" s="25"/>
      <c r="F2434" s="25"/>
      <c r="G2434" s="25"/>
      <c r="H2434" s="25"/>
      <c r="I2434" s="25"/>
      <c r="J2434" s="25"/>
      <c r="K2434" s="25"/>
      <c r="L2434" s="25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  <c r="W2434" s="25"/>
      <c r="X2434" s="25"/>
    </row>
    <row r="2435" spans="1:24" ht="14.25">
      <c r="A2435" s="25"/>
      <c r="B2435" s="25"/>
      <c r="C2435" s="25"/>
      <c r="D2435" s="25"/>
      <c r="E2435" s="25"/>
      <c r="F2435" s="25"/>
      <c r="G2435" s="25"/>
      <c r="H2435" s="25"/>
      <c r="I2435" s="25"/>
      <c r="J2435" s="25"/>
      <c r="K2435" s="25"/>
      <c r="L2435" s="25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  <c r="W2435" s="25"/>
      <c r="X2435" s="25"/>
    </row>
    <row r="2436" spans="1:24" ht="14.25">
      <c r="A2436" s="25"/>
      <c r="B2436" s="25"/>
      <c r="C2436" s="25"/>
      <c r="D2436" s="25"/>
      <c r="E2436" s="25"/>
      <c r="F2436" s="25"/>
      <c r="G2436" s="25"/>
      <c r="H2436" s="25"/>
      <c r="I2436" s="25"/>
      <c r="J2436" s="25"/>
      <c r="K2436" s="25"/>
      <c r="L2436" s="25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  <c r="W2436" s="25"/>
      <c r="X2436" s="25"/>
    </row>
    <row r="2437" spans="1:24" ht="14.25">
      <c r="A2437" s="25"/>
      <c r="B2437" s="25"/>
      <c r="C2437" s="25"/>
      <c r="D2437" s="25"/>
      <c r="E2437" s="25"/>
      <c r="F2437" s="25"/>
      <c r="G2437" s="25"/>
      <c r="H2437" s="25"/>
      <c r="I2437" s="25"/>
      <c r="J2437" s="25"/>
      <c r="K2437" s="25"/>
      <c r="L2437" s="25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  <c r="W2437" s="25"/>
      <c r="X2437" s="25"/>
    </row>
    <row r="2438" spans="1:24" ht="14.25">
      <c r="A2438" s="25"/>
      <c r="B2438" s="25"/>
      <c r="C2438" s="25"/>
      <c r="D2438" s="25"/>
      <c r="E2438" s="25"/>
      <c r="F2438" s="25"/>
      <c r="G2438" s="25"/>
      <c r="H2438" s="25"/>
      <c r="I2438" s="25"/>
      <c r="J2438" s="25"/>
      <c r="K2438" s="25"/>
      <c r="L2438" s="25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  <c r="W2438" s="25"/>
      <c r="X2438" s="25"/>
    </row>
    <row r="2439" spans="1:24" ht="14.25">
      <c r="A2439" s="25"/>
      <c r="B2439" s="25"/>
      <c r="C2439" s="25"/>
      <c r="D2439" s="25"/>
      <c r="E2439" s="25"/>
      <c r="F2439" s="25"/>
      <c r="G2439" s="25"/>
      <c r="H2439" s="25"/>
      <c r="I2439" s="25"/>
      <c r="J2439" s="25"/>
      <c r="K2439" s="25"/>
      <c r="L2439" s="25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  <c r="W2439" s="25"/>
      <c r="X2439" s="25"/>
    </row>
    <row r="2440" spans="1:24" ht="14.25">
      <c r="A2440" s="25"/>
      <c r="B2440" s="25"/>
      <c r="C2440" s="25"/>
      <c r="D2440" s="25"/>
      <c r="E2440" s="25"/>
      <c r="F2440" s="25"/>
      <c r="G2440" s="25"/>
      <c r="H2440" s="25"/>
      <c r="I2440" s="25"/>
      <c r="J2440" s="25"/>
      <c r="K2440" s="25"/>
      <c r="L2440" s="25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  <c r="W2440" s="25"/>
      <c r="X2440" s="25"/>
    </row>
    <row r="2441" spans="1:24" ht="14.25">
      <c r="A2441" s="25"/>
      <c r="B2441" s="25"/>
      <c r="C2441" s="25"/>
      <c r="D2441" s="25"/>
      <c r="E2441" s="25"/>
      <c r="F2441" s="25"/>
      <c r="G2441" s="25"/>
      <c r="H2441" s="25"/>
      <c r="I2441" s="25"/>
      <c r="J2441" s="25"/>
      <c r="K2441" s="25"/>
      <c r="L2441" s="25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  <c r="W2441" s="25"/>
      <c r="X2441" s="25"/>
    </row>
    <row r="2442" spans="1:24" ht="14.25">
      <c r="A2442" s="25"/>
      <c r="B2442" s="25"/>
      <c r="C2442" s="25"/>
      <c r="D2442" s="25"/>
      <c r="E2442" s="25"/>
      <c r="F2442" s="25"/>
      <c r="G2442" s="25"/>
      <c r="H2442" s="25"/>
      <c r="I2442" s="25"/>
      <c r="J2442" s="25"/>
      <c r="K2442" s="25"/>
      <c r="L2442" s="25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  <c r="W2442" s="25"/>
      <c r="X2442" s="25"/>
    </row>
    <row r="2443" spans="1:24" ht="14.25">
      <c r="A2443" s="25"/>
      <c r="B2443" s="25"/>
      <c r="C2443" s="25"/>
      <c r="D2443" s="25"/>
      <c r="E2443" s="25"/>
      <c r="F2443" s="25"/>
      <c r="G2443" s="25"/>
      <c r="H2443" s="25"/>
      <c r="I2443" s="25"/>
      <c r="J2443" s="25"/>
      <c r="K2443" s="25"/>
      <c r="L2443" s="25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  <c r="W2443" s="25"/>
      <c r="X2443" s="25"/>
    </row>
    <row r="2444" spans="1:24" ht="14.25">
      <c r="A2444" s="25"/>
      <c r="B2444" s="25"/>
      <c r="C2444" s="25"/>
      <c r="D2444" s="25"/>
      <c r="E2444" s="25"/>
      <c r="F2444" s="25"/>
      <c r="G2444" s="25"/>
      <c r="H2444" s="25"/>
      <c r="I2444" s="25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5"/>
      <c r="X2444" s="25"/>
    </row>
    <row r="2445" spans="1:24" ht="14.25">
      <c r="A2445" s="25"/>
      <c r="B2445" s="25"/>
      <c r="C2445" s="25"/>
      <c r="D2445" s="25"/>
      <c r="E2445" s="25"/>
      <c r="F2445" s="25"/>
      <c r="G2445" s="25"/>
      <c r="H2445" s="25"/>
      <c r="I2445" s="25"/>
      <c r="J2445" s="25"/>
      <c r="K2445" s="25"/>
      <c r="L2445" s="25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  <c r="W2445" s="25"/>
      <c r="X2445" s="25"/>
    </row>
    <row r="2446" spans="1:24" ht="14.25">
      <c r="A2446" s="25"/>
      <c r="B2446" s="25"/>
      <c r="C2446" s="25"/>
      <c r="D2446" s="25"/>
      <c r="E2446" s="25"/>
      <c r="F2446" s="25"/>
      <c r="G2446" s="25"/>
      <c r="H2446" s="25"/>
      <c r="I2446" s="25"/>
      <c r="J2446" s="25"/>
      <c r="K2446" s="25"/>
      <c r="L2446" s="25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  <c r="W2446" s="25"/>
      <c r="X2446" s="25"/>
    </row>
    <row r="2447" spans="1:24" ht="14.25">
      <c r="A2447" s="25"/>
      <c r="B2447" s="25"/>
      <c r="C2447" s="25"/>
      <c r="D2447" s="25"/>
      <c r="E2447" s="25"/>
      <c r="F2447" s="25"/>
      <c r="G2447" s="25"/>
      <c r="H2447" s="25"/>
      <c r="I2447" s="25"/>
      <c r="J2447" s="25"/>
      <c r="K2447" s="25"/>
      <c r="L2447" s="25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  <c r="W2447" s="25"/>
      <c r="X2447" s="25"/>
    </row>
    <row r="2448" spans="1:24" ht="14.25">
      <c r="A2448" s="25"/>
      <c r="B2448" s="25"/>
      <c r="C2448" s="25"/>
      <c r="D2448" s="25"/>
      <c r="E2448" s="25"/>
      <c r="F2448" s="25"/>
      <c r="G2448" s="25"/>
      <c r="H2448" s="25"/>
      <c r="I2448" s="25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5"/>
      <c r="X2448" s="25"/>
    </row>
    <row r="2449" spans="1:24" ht="14.25">
      <c r="A2449" s="25"/>
      <c r="B2449" s="25"/>
      <c r="C2449" s="25"/>
      <c r="D2449" s="25"/>
      <c r="E2449" s="25"/>
      <c r="F2449" s="25"/>
      <c r="G2449" s="25"/>
      <c r="H2449" s="25"/>
      <c r="I2449" s="25"/>
      <c r="J2449" s="25"/>
      <c r="K2449" s="25"/>
      <c r="L2449" s="25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  <c r="W2449" s="25"/>
      <c r="X2449" s="25"/>
    </row>
    <row r="2450" spans="1:24" ht="14.25">
      <c r="A2450" s="25"/>
      <c r="B2450" s="25"/>
      <c r="C2450" s="25"/>
      <c r="D2450" s="25"/>
      <c r="E2450" s="25"/>
      <c r="F2450" s="25"/>
      <c r="G2450" s="25"/>
      <c r="H2450" s="25"/>
      <c r="I2450" s="25"/>
      <c r="J2450" s="25"/>
      <c r="K2450" s="25"/>
      <c r="L2450" s="25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  <c r="W2450" s="25"/>
      <c r="X2450" s="25"/>
    </row>
    <row r="2451" spans="1:24" ht="14.25">
      <c r="A2451" s="25"/>
      <c r="B2451" s="25"/>
      <c r="C2451" s="25"/>
      <c r="D2451" s="25"/>
      <c r="E2451" s="25"/>
      <c r="F2451" s="25"/>
      <c r="G2451" s="25"/>
      <c r="H2451" s="25"/>
      <c r="I2451" s="25"/>
      <c r="J2451" s="25"/>
      <c r="K2451" s="25"/>
      <c r="L2451" s="25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  <c r="W2451" s="25"/>
      <c r="X2451" s="25"/>
    </row>
    <row r="2452" spans="1:24" ht="14.25">
      <c r="A2452" s="25"/>
      <c r="B2452" s="25"/>
      <c r="C2452" s="25"/>
      <c r="D2452" s="25"/>
      <c r="E2452" s="25"/>
      <c r="F2452" s="25"/>
      <c r="G2452" s="25"/>
      <c r="H2452" s="25"/>
      <c r="I2452" s="25"/>
      <c r="J2452" s="25"/>
      <c r="K2452" s="25"/>
      <c r="L2452" s="25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  <c r="W2452" s="25"/>
      <c r="X2452" s="25"/>
    </row>
    <row r="2453" spans="1:24" ht="14.25">
      <c r="A2453" s="25"/>
      <c r="B2453" s="25"/>
      <c r="C2453" s="25"/>
      <c r="D2453" s="25"/>
      <c r="E2453" s="25"/>
      <c r="F2453" s="25"/>
      <c r="G2453" s="25"/>
      <c r="H2453" s="25"/>
      <c r="I2453" s="25"/>
      <c r="J2453" s="25"/>
      <c r="K2453" s="25"/>
      <c r="L2453" s="25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  <c r="W2453" s="25"/>
      <c r="X2453" s="25"/>
    </row>
    <row r="2454" spans="1:24" ht="14.25">
      <c r="A2454" s="25"/>
      <c r="B2454" s="25"/>
      <c r="C2454" s="25"/>
      <c r="D2454" s="25"/>
      <c r="E2454" s="25"/>
      <c r="F2454" s="25"/>
      <c r="G2454" s="25"/>
      <c r="H2454" s="25"/>
      <c r="I2454" s="25"/>
      <c r="J2454" s="25"/>
      <c r="K2454" s="25"/>
      <c r="L2454" s="25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  <c r="W2454" s="25"/>
      <c r="X2454" s="25"/>
    </row>
    <row r="2455" spans="1:24" ht="14.25">
      <c r="A2455" s="25"/>
      <c r="B2455" s="25"/>
      <c r="C2455" s="25"/>
      <c r="D2455" s="25"/>
      <c r="E2455" s="25"/>
      <c r="F2455" s="25"/>
      <c r="G2455" s="25"/>
      <c r="H2455" s="25"/>
      <c r="I2455" s="25"/>
      <c r="J2455" s="25"/>
      <c r="K2455" s="25"/>
      <c r="L2455" s="25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  <c r="W2455" s="25"/>
      <c r="X2455" s="25"/>
    </row>
    <row r="2456" spans="1:24" ht="14.25">
      <c r="A2456" s="25"/>
      <c r="B2456" s="25"/>
      <c r="C2456" s="25"/>
      <c r="D2456" s="25"/>
      <c r="E2456" s="25"/>
      <c r="F2456" s="25"/>
      <c r="G2456" s="25"/>
      <c r="H2456" s="25"/>
      <c r="I2456" s="25"/>
      <c r="J2456" s="25"/>
      <c r="K2456" s="25"/>
      <c r="L2456" s="25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  <c r="W2456" s="25"/>
      <c r="X2456" s="25"/>
    </row>
    <row r="2457" spans="1:24" ht="14.25">
      <c r="A2457" s="25"/>
      <c r="B2457" s="25"/>
      <c r="C2457" s="25"/>
      <c r="D2457" s="25"/>
      <c r="E2457" s="25"/>
      <c r="F2457" s="25"/>
      <c r="G2457" s="25"/>
      <c r="H2457" s="25"/>
      <c r="I2457" s="25"/>
      <c r="J2457" s="25"/>
      <c r="K2457" s="25"/>
      <c r="L2457" s="25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  <c r="W2457" s="25"/>
      <c r="X2457" s="25"/>
    </row>
    <row r="2458" spans="1:24" ht="14.25">
      <c r="A2458" s="25"/>
      <c r="B2458" s="25"/>
      <c r="C2458" s="25"/>
      <c r="D2458" s="25"/>
      <c r="E2458" s="25"/>
      <c r="F2458" s="25"/>
      <c r="G2458" s="25"/>
      <c r="H2458" s="25"/>
      <c r="I2458" s="25"/>
      <c r="J2458" s="25"/>
      <c r="K2458" s="25"/>
      <c r="L2458" s="25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  <c r="W2458" s="25"/>
      <c r="X2458" s="25"/>
    </row>
    <row r="2459" spans="1:24" ht="14.25">
      <c r="A2459" s="25"/>
      <c r="B2459" s="25"/>
      <c r="C2459" s="25"/>
      <c r="D2459" s="25"/>
      <c r="E2459" s="25"/>
      <c r="F2459" s="25"/>
      <c r="G2459" s="25"/>
      <c r="H2459" s="25"/>
      <c r="I2459" s="25"/>
      <c r="J2459" s="25"/>
      <c r="K2459" s="25"/>
      <c r="L2459" s="25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  <c r="W2459" s="25"/>
      <c r="X2459" s="25"/>
    </row>
    <row r="2460" spans="1:24" ht="14.25">
      <c r="A2460" s="25"/>
      <c r="B2460" s="25"/>
      <c r="C2460" s="25"/>
      <c r="D2460" s="25"/>
      <c r="E2460" s="25"/>
      <c r="F2460" s="25"/>
      <c r="G2460" s="25"/>
      <c r="H2460" s="25"/>
      <c r="I2460" s="25"/>
      <c r="J2460" s="25"/>
      <c r="K2460" s="25"/>
      <c r="L2460" s="25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  <c r="W2460" s="25"/>
      <c r="X2460" s="25"/>
    </row>
    <row r="2461" spans="1:24" ht="14.25">
      <c r="A2461" s="25"/>
      <c r="B2461" s="25"/>
      <c r="C2461" s="25"/>
      <c r="D2461" s="25"/>
      <c r="E2461" s="25"/>
      <c r="F2461" s="25"/>
      <c r="G2461" s="25"/>
      <c r="H2461" s="25"/>
      <c r="I2461" s="25"/>
      <c r="J2461" s="25"/>
      <c r="K2461" s="25"/>
      <c r="L2461" s="25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  <c r="W2461" s="25"/>
      <c r="X2461" s="25"/>
    </row>
    <row r="2462" spans="1:24" ht="14.25">
      <c r="A2462" s="25"/>
      <c r="B2462" s="25"/>
      <c r="C2462" s="25"/>
      <c r="D2462" s="25"/>
      <c r="E2462" s="25"/>
      <c r="F2462" s="25"/>
      <c r="G2462" s="25"/>
      <c r="H2462" s="25"/>
      <c r="I2462" s="25"/>
      <c r="J2462" s="25"/>
      <c r="K2462" s="25"/>
      <c r="L2462" s="25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  <c r="W2462" s="25"/>
      <c r="X2462" s="25"/>
    </row>
    <row r="2463" spans="1:24" ht="14.25">
      <c r="A2463" s="25"/>
      <c r="B2463" s="25"/>
      <c r="C2463" s="25"/>
      <c r="D2463" s="25"/>
      <c r="E2463" s="25"/>
      <c r="F2463" s="25"/>
      <c r="G2463" s="25"/>
      <c r="H2463" s="25"/>
      <c r="I2463" s="25"/>
      <c r="J2463" s="25"/>
      <c r="K2463" s="25"/>
      <c r="L2463" s="25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  <c r="W2463" s="25"/>
      <c r="X2463" s="25"/>
    </row>
    <row r="2464" spans="1:24" ht="14.25">
      <c r="A2464" s="25"/>
      <c r="B2464" s="25"/>
      <c r="C2464" s="25"/>
      <c r="D2464" s="25"/>
      <c r="E2464" s="25"/>
      <c r="F2464" s="25"/>
      <c r="G2464" s="25"/>
      <c r="H2464" s="25"/>
      <c r="I2464" s="25"/>
      <c r="J2464" s="25"/>
      <c r="K2464" s="25"/>
      <c r="L2464" s="25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  <c r="W2464" s="25"/>
      <c r="X2464" s="25"/>
    </row>
    <row r="2465" spans="1:24" ht="14.25">
      <c r="A2465" s="25"/>
      <c r="B2465" s="25"/>
      <c r="C2465" s="25"/>
      <c r="D2465" s="25"/>
      <c r="E2465" s="25"/>
      <c r="F2465" s="25"/>
      <c r="G2465" s="25"/>
      <c r="H2465" s="25"/>
      <c r="I2465" s="25"/>
      <c r="J2465" s="25"/>
      <c r="K2465" s="25"/>
      <c r="L2465" s="25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  <c r="W2465" s="25"/>
      <c r="X2465" s="25"/>
    </row>
    <row r="2466" spans="1:24" ht="14.25">
      <c r="A2466" s="25"/>
      <c r="B2466" s="25"/>
      <c r="C2466" s="25"/>
      <c r="D2466" s="25"/>
      <c r="E2466" s="25"/>
      <c r="F2466" s="25"/>
      <c r="G2466" s="25"/>
      <c r="H2466" s="25"/>
      <c r="I2466" s="25"/>
      <c r="J2466" s="25"/>
      <c r="K2466" s="25"/>
      <c r="L2466" s="25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  <c r="W2466" s="25"/>
      <c r="X2466" s="25"/>
    </row>
    <row r="2467" spans="1:24" ht="14.25">
      <c r="A2467" s="25"/>
      <c r="B2467" s="25"/>
      <c r="C2467" s="25"/>
      <c r="D2467" s="25"/>
      <c r="E2467" s="25"/>
      <c r="F2467" s="25"/>
      <c r="G2467" s="25"/>
      <c r="H2467" s="25"/>
      <c r="I2467" s="25"/>
      <c r="J2467" s="25"/>
      <c r="K2467" s="25"/>
      <c r="L2467" s="25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  <c r="X2467" s="25"/>
    </row>
    <row r="2468" spans="1:24" ht="14.25">
      <c r="A2468" s="25"/>
      <c r="B2468" s="25"/>
      <c r="C2468" s="25"/>
      <c r="D2468" s="25"/>
      <c r="E2468" s="25"/>
      <c r="F2468" s="25"/>
      <c r="G2468" s="25"/>
      <c r="H2468" s="25"/>
      <c r="I2468" s="25"/>
      <c r="J2468" s="25"/>
      <c r="K2468" s="25"/>
      <c r="L2468" s="25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  <c r="W2468" s="25"/>
      <c r="X2468" s="25"/>
    </row>
    <row r="2469" spans="1:24" ht="14.25">
      <c r="A2469" s="25"/>
      <c r="B2469" s="25"/>
      <c r="C2469" s="25"/>
      <c r="D2469" s="25"/>
      <c r="E2469" s="25"/>
      <c r="F2469" s="25"/>
      <c r="G2469" s="25"/>
      <c r="H2469" s="25"/>
      <c r="I2469" s="25"/>
      <c r="J2469" s="25"/>
      <c r="K2469" s="25"/>
      <c r="L2469" s="25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  <c r="W2469" s="25"/>
      <c r="X2469" s="25"/>
    </row>
    <row r="2470" spans="1:24" ht="14.25">
      <c r="A2470" s="25"/>
      <c r="B2470" s="25"/>
      <c r="C2470" s="25"/>
      <c r="D2470" s="25"/>
      <c r="E2470" s="25"/>
      <c r="F2470" s="25"/>
      <c r="G2470" s="25"/>
      <c r="H2470" s="25"/>
      <c r="I2470" s="25"/>
      <c r="J2470" s="25"/>
      <c r="K2470" s="25"/>
      <c r="L2470" s="25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  <c r="W2470" s="25"/>
      <c r="X2470" s="25"/>
    </row>
    <row r="2471" spans="1:24" ht="14.25">
      <c r="A2471" s="25"/>
      <c r="B2471" s="25"/>
      <c r="C2471" s="25"/>
      <c r="D2471" s="25"/>
      <c r="E2471" s="25"/>
      <c r="F2471" s="25"/>
      <c r="G2471" s="25"/>
      <c r="H2471" s="25"/>
      <c r="I2471" s="25"/>
      <c r="J2471" s="25"/>
      <c r="K2471" s="25"/>
      <c r="L2471" s="25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  <c r="W2471" s="25"/>
      <c r="X2471" s="25"/>
    </row>
    <row r="2472" spans="1:24" ht="14.25">
      <c r="A2472" s="25"/>
      <c r="B2472" s="25"/>
      <c r="C2472" s="25"/>
      <c r="D2472" s="25"/>
      <c r="E2472" s="25"/>
      <c r="F2472" s="25"/>
      <c r="G2472" s="25"/>
      <c r="H2472" s="25"/>
      <c r="I2472" s="25"/>
      <c r="J2472" s="25"/>
      <c r="K2472" s="25"/>
      <c r="L2472" s="25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  <c r="W2472" s="25"/>
      <c r="X2472" s="25"/>
    </row>
    <row r="2473" spans="1:24" ht="14.25">
      <c r="A2473" s="25"/>
      <c r="B2473" s="25"/>
      <c r="C2473" s="25"/>
      <c r="D2473" s="25"/>
      <c r="E2473" s="25"/>
      <c r="F2473" s="25"/>
      <c r="G2473" s="25"/>
      <c r="H2473" s="25"/>
      <c r="I2473" s="25"/>
      <c r="J2473" s="25"/>
      <c r="K2473" s="25"/>
      <c r="L2473" s="25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  <c r="W2473" s="25"/>
      <c r="X2473" s="25"/>
    </row>
    <row r="2474" spans="1:24" ht="14.25">
      <c r="A2474" s="25"/>
      <c r="B2474" s="25"/>
      <c r="C2474" s="25"/>
      <c r="D2474" s="25"/>
      <c r="E2474" s="25"/>
      <c r="F2474" s="25"/>
      <c r="G2474" s="25"/>
      <c r="H2474" s="25"/>
      <c r="I2474" s="25"/>
      <c r="J2474" s="25"/>
      <c r="K2474" s="25"/>
      <c r="L2474" s="25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  <c r="X2474" s="25"/>
    </row>
    <row r="2475" spans="1:24" ht="14.25">
      <c r="A2475" s="25"/>
      <c r="B2475" s="25"/>
      <c r="C2475" s="25"/>
      <c r="D2475" s="25"/>
      <c r="E2475" s="25"/>
      <c r="F2475" s="25"/>
      <c r="G2475" s="25"/>
      <c r="H2475" s="25"/>
      <c r="I2475" s="25"/>
      <c r="J2475" s="25"/>
      <c r="K2475" s="25"/>
      <c r="L2475" s="25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  <c r="X2475" s="25"/>
    </row>
    <row r="2476" spans="1:24" ht="14.25">
      <c r="A2476" s="25"/>
      <c r="B2476" s="25"/>
      <c r="C2476" s="25"/>
      <c r="D2476" s="25"/>
      <c r="E2476" s="25"/>
      <c r="F2476" s="25"/>
      <c r="G2476" s="25"/>
      <c r="H2476" s="25"/>
      <c r="I2476" s="25"/>
      <c r="J2476" s="25"/>
      <c r="K2476" s="25"/>
      <c r="L2476" s="25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  <c r="X2476" s="25"/>
    </row>
    <row r="2477" spans="1:24" ht="14.25">
      <c r="A2477" s="25"/>
      <c r="B2477" s="25"/>
      <c r="C2477" s="25"/>
      <c r="D2477" s="25"/>
      <c r="E2477" s="25"/>
      <c r="F2477" s="25"/>
      <c r="G2477" s="25"/>
      <c r="H2477" s="25"/>
      <c r="I2477" s="25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  <c r="X2477" s="25"/>
    </row>
    <row r="2478" spans="1:24" ht="14.25">
      <c r="A2478" s="25"/>
      <c r="B2478" s="25"/>
      <c r="C2478" s="25"/>
      <c r="D2478" s="25"/>
      <c r="E2478" s="25"/>
      <c r="F2478" s="25"/>
      <c r="G2478" s="25"/>
      <c r="H2478" s="25"/>
      <c r="I2478" s="25"/>
      <c r="J2478" s="25"/>
      <c r="K2478" s="25"/>
      <c r="L2478" s="25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  <c r="W2478" s="25"/>
      <c r="X2478" s="25"/>
    </row>
    <row r="2479" spans="1:24" ht="14.25">
      <c r="A2479" s="25"/>
      <c r="B2479" s="25"/>
      <c r="C2479" s="25"/>
      <c r="D2479" s="25"/>
      <c r="E2479" s="25"/>
      <c r="F2479" s="25"/>
      <c r="G2479" s="25"/>
      <c r="H2479" s="25"/>
      <c r="I2479" s="25"/>
      <c r="J2479" s="25"/>
      <c r="K2479" s="25"/>
      <c r="L2479" s="25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  <c r="W2479" s="25"/>
      <c r="X2479" s="25"/>
    </row>
    <row r="2480" spans="1:24" ht="14.25">
      <c r="A2480" s="25"/>
      <c r="B2480" s="25"/>
      <c r="C2480" s="25"/>
      <c r="D2480" s="25"/>
      <c r="E2480" s="25"/>
      <c r="F2480" s="25"/>
      <c r="G2480" s="25"/>
      <c r="H2480" s="25"/>
      <c r="I2480" s="25"/>
      <c r="J2480" s="25"/>
      <c r="K2480" s="25"/>
      <c r="L2480" s="25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  <c r="W2480" s="25"/>
      <c r="X2480" s="25"/>
    </row>
    <row r="2481" spans="1:24" ht="14.25">
      <c r="A2481" s="25"/>
      <c r="B2481" s="25"/>
      <c r="C2481" s="25"/>
      <c r="D2481" s="25"/>
      <c r="E2481" s="25"/>
      <c r="F2481" s="25"/>
      <c r="G2481" s="25"/>
      <c r="H2481" s="25"/>
      <c r="I2481" s="25"/>
      <c r="J2481" s="25"/>
      <c r="K2481" s="25"/>
      <c r="L2481" s="25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  <c r="W2481" s="25"/>
      <c r="X2481" s="25"/>
    </row>
    <row r="2482" spans="1:24" ht="14.25">
      <c r="A2482" s="25"/>
      <c r="B2482" s="25"/>
      <c r="C2482" s="25"/>
      <c r="D2482" s="25"/>
      <c r="E2482" s="25"/>
      <c r="F2482" s="25"/>
      <c r="G2482" s="25"/>
      <c r="H2482" s="25"/>
      <c r="I2482" s="25"/>
      <c r="J2482" s="25"/>
      <c r="K2482" s="25"/>
      <c r="L2482" s="25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  <c r="W2482" s="25"/>
      <c r="X2482" s="25"/>
    </row>
    <row r="2483" spans="1:24" ht="14.25">
      <c r="A2483" s="25"/>
      <c r="B2483" s="25"/>
      <c r="C2483" s="25"/>
      <c r="D2483" s="25"/>
      <c r="E2483" s="25"/>
      <c r="F2483" s="25"/>
      <c r="G2483" s="25"/>
      <c r="H2483" s="25"/>
      <c r="I2483" s="25"/>
      <c r="J2483" s="25"/>
      <c r="K2483" s="25"/>
      <c r="L2483" s="25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  <c r="X2483" s="25"/>
    </row>
    <row r="2484" spans="1:24" ht="14.25">
      <c r="A2484" s="25"/>
      <c r="B2484" s="25"/>
      <c r="C2484" s="25"/>
      <c r="D2484" s="25"/>
      <c r="E2484" s="25"/>
      <c r="F2484" s="25"/>
      <c r="G2484" s="25"/>
      <c r="H2484" s="25"/>
      <c r="I2484" s="25"/>
      <c r="J2484" s="25"/>
      <c r="K2484" s="25"/>
      <c r="L2484" s="25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  <c r="W2484" s="25"/>
      <c r="X2484" s="25"/>
    </row>
    <row r="2485" spans="1:24" ht="14.25">
      <c r="A2485" s="25"/>
      <c r="B2485" s="25"/>
      <c r="C2485" s="25"/>
      <c r="D2485" s="25"/>
      <c r="E2485" s="25"/>
      <c r="F2485" s="25"/>
      <c r="G2485" s="25"/>
      <c r="H2485" s="25"/>
      <c r="I2485" s="25"/>
      <c r="J2485" s="25"/>
      <c r="K2485" s="25"/>
      <c r="L2485" s="25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  <c r="W2485" s="25"/>
      <c r="X2485" s="25"/>
    </row>
    <row r="2486" spans="1:24" ht="14.25">
      <c r="A2486" s="25"/>
      <c r="B2486" s="25"/>
      <c r="C2486" s="25"/>
      <c r="D2486" s="25"/>
      <c r="E2486" s="25"/>
      <c r="F2486" s="25"/>
      <c r="G2486" s="25"/>
      <c r="H2486" s="25"/>
      <c r="I2486" s="25"/>
      <c r="J2486" s="25"/>
      <c r="K2486" s="25"/>
      <c r="L2486" s="25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  <c r="W2486" s="25"/>
      <c r="X2486" s="25"/>
    </row>
    <row r="2487" spans="1:24" ht="14.25">
      <c r="A2487" s="25"/>
      <c r="B2487" s="25"/>
      <c r="C2487" s="25"/>
      <c r="D2487" s="25"/>
      <c r="E2487" s="25"/>
      <c r="F2487" s="25"/>
      <c r="G2487" s="25"/>
      <c r="H2487" s="25"/>
      <c r="I2487" s="25"/>
      <c r="J2487" s="25"/>
      <c r="K2487" s="25"/>
      <c r="L2487" s="25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  <c r="W2487" s="25"/>
      <c r="X2487" s="25"/>
    </row>
    <row r="2488" spans="1:24" ht="14.25">
      <c r="A2488" s="25"/>
      <c r="B2488" s="25"/>
      <c r="C2488" s="25"/>
      <c r="D2488" s="25"/>
      <c r="E2488" s="25"/>
      <c r="F2488" s="25"/>
      <c r="G2488" s="25"/>
      <c r="H2488" s="25"/>
      <c r="I2488" s="25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  <c r="X2488" s="25"/>
    </row>
    <row r="2489" spans="1:24" ht="14.25">
      <c r="A2489" s="25"/>
      <c r="B2489" s="25"/>
      <c r="C2489" s="25"/>
      <c r="D2489" s="25"/>
      <c r="E2489" s="25"/>
      <c r="F2489" s="25"/>
      <c r="G2489" s="25"/>
      <c r="H2489" s="25"/>
      <c r="I2489" s="25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  <c r="X2489" s="25"/>
    </row>
    <row r="2490" spans="1:24" ht="14.25">
      <c r="A2490" s="25"/>
      <c r="B2490" s="25"/>
      <c r="C2490" s="25"/>
      <c r="D2490" s="25"/>
      <c r="E2490" s="25"/>
      <c r="F2490" s="25"/>
      <c r="G2490" s="25"/>
      <c r="H2490" s="25"/>
      <c r="I2490" s="25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5"/>
      <c r="X2490" s="25"/>
    </row>
    <row r="2491" spans="1:24" ht="14.25">
      <c r="A2491" s="25"/>
      <c r="B2491" s="25"/>
      <c r="C2491" s="25"/>
      <c r="D2491" s="25"/>
      <c r="E2491" s="25"/>
      <c r="F2491" s="25"/>
      <c r="G2491" s="25"/>
      <c r="H2491" s="25"/>
      <c r="I2491" s="25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  <c r="X2491" s="25"/>
    </row>
    <row r="2492" spans="1:24" ht="14.25">
      <c r="A2492" s="25"/>
      <c r="B2492" s="25"/>
      <c r="C2492" s="25"/>
      <c r="D2492" s="25"/>
      <c r="E2492" s="25"/>
      <c r="F2492" s="25"/>
      <c r="G2492" s="25"/>
      <c r="H2492" s="25"/>
      <c r="I2492" s="25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  <c r="X2492" s="25"/>
    </row>
    <row r="2493" spans="1:24" ht="14.25">
      <c r="A2493" s="25"/>
      <c r="B2493" s="25"/>
      <c r="C2493" s="25"/>
      <c r="D2493" s="25"/>
      <c r="E2493" s="25"/>
      <c r="F2493" s="25"/>
      <c r="G2493" s="25"/>
      <c r="H2493" s="25"/>
      <c r="I2493" s="25"/>
      <c r="J2493" s="25"/>
      <c r="K2493" s="25"/>
      <c r="L2493" s="25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  <c r="W2493" s="25"/>
      <c r="X2493" s="25"/>
    </row>
    <row r="2494" spans="1:24" ht="14.25">
      <c r="A2494" s="25"/>
      <c r="B2494" s="25"/>
      <c r="C2494" s="25"/>
      <c r="D2494" s="25"/>
      <c r="E2494" s="25"/>
      <c r="F2494" s="25"/>
      <c r="G2494" s="25"/>
      <c r="H2494" s="25"/>
      <c r="I2494" s="25"/>
      <c r="J2494" s="25"/>
      <c r="K2494" s="25"/>
      <c r="L2494" s="25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  <c r="W2494" s="25"/>
      <c r="X2494" s="25"/>
    </row>
    <row r="2495" spans="1:24" ht="14.25">
      <c r="A2495" s="25"/>
      <c r="B2495" s="25"/>
      <c r="C2495" s="25"/>
      <c r="D2495" s="25"/>
      <c r="E2495" s="25"/>
      <c r="F2495" s="25"/>
      <c r="G2495" s="25"/>
      <c r="H2495" s="25"/>
      <c r="I2495" s="25"/>
      <c r="J2495" s="25"/>
      <c r="K2495" s="25"/>
      <c r="L2495" s="25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  <c r="W2495" s="25"/>
      <c r="X2495" s="25"/>
    </row>
    <row r="2496" spans="1:24" ht="14.25">
      <c r="A2496" s="25"/>
      <c r="B2496" s="25"/>
      <c r="C2496" s="25"/>
      <c r="D2496" s="25"/>
      <c r="E2496" s="25"/>
      <c r="F2496" s="25"/>
      <c r="G2496" s="25"/>
      <c r="H2496" s="25"/>
      <c r="I2496" s="25"/>
      <c r="J2496" s="25"/>
      <c r="K2496" s="25"/>
      <c r="L2496" s="25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  <c r="W2496" s="25"/>
      <c r="X2496" s="25"/>
    </row>
    <row r="2497" spans="1:24" ht="14.25">
      <c r="A2497" s="25"/>
      <c r="B2497" s="25"/>
      <c r="C2497" s="25"/>
      <c r="D2497" s="25"/>
      <c r="E2497" s="25"/>
      <c r="F2497" s="25"/>
      <c r="G2497" s="25"/>
      <c r="H2497" s="25"/>
      <c r="I2497" s="25"/>
      <c r="J2497" s="25"/>
      <c r="K2497" s="25"/>
      <c r="L2497" s="25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  <c r="W2497" s="25"/>
      <c r="X2497" s="25"/>
    </row>
    <row r="2498" spans="1:24" ht="14.25">
      <c r="A2498" s="25"/>
      <c r="B2498" s="25"/>
      <c r="C2498" s="25"/>
      <c r="D2498" s="25"/>
      <c r="E2498" s="25"/>
      <c r="F2498" s="25"/>
      <c r="G2498" s="25"/>
      <c r="H2498" s="25"/>
      <c r="I2498" s="25"/>
      <c r="J2498" s="25"/>
      <c r="K2498" s="25"/>
      <c r="L2498" s="25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  <c r="W2498" s="25"/>
      <c r="X2498" s="25"/>
    </row>
    <row r="2499" spans="1:24" ht="14.25">
      <c r="A2499" s="25"/>
      <c r="B2499" s="25"/>
      <c r="C2499" s="25"/>
      <c r="D2499" s="25"/>
      <c r="E2499" s="25"/>
      <c r="F2499" s="25"/>
      <c r="G2499" s="25"/>
      <c r="H2499" s="25"/>
      <c r="I2499" s="25"/>
      <c r="J2499" s="25"/>
      <c r="K2499" s="25"/>
      <c r="L2499" s="25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  <c r="W2499" s="25"/>
      <c r="X2499" s="25"/>
    </row>
    <row r="2500" spans="1:24" ht="14.25">
      <c r="A2500" s="25"/>
      <c r="B2500" s="25"/>
      <c r="C2500" s="25"/>
      <c r="D2500" s="25"/>
      <c r="E2500" s="25"/>
      <c r="F2500" s="25"/>
      <c r="G2500" s="25"/>
      <c r="H2500" s="25"/>
      <c r="I2500" s="25"/>
      <c r="J2500" s="25"/>
      <c r="K2500" s="25"/>
      <c r="L2500" s="25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  <c r="W2500" s="25"/>
      <c r="X2500" s="25"/>
    </row>
    <row r="2501" spans="1:24" ht="14.25">
      <c r="A2501" s="25"/>
      <c r="B2501" s="25"/>
      <c r="C2501" s="25"/>
      <c r="D2501" s="25"/>
      <c r="E2501" s="25"/>
      <c r="F2501" s="25"/>
      <c r="G2501" s="25"/>
      <c r="H2501" s="25"/>
      <c r="I2501" s="25"/>
      <c r="J2501" s="25"/>
      <c r="K2501" s="25"/>
      <c r="L2501" s="25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  <c r="W2501" s="25"/>
      <c r="X2501" s="25"/>
    </row>
    <row r="2502" spans="1:24" ht="14.25">
      <c r="A2502" s="25"/>
      <c r="B2502" s="25"/>
      <c r="C2502" s="25"/>
      <c r="D2502" s="25"/>
      <c r="E2502" s="25"/>
      <c r="F2502" s="25"/>
      <c r="G2502" s="25"/>
      <c r="H2502" s="25"/>
      <c r="I2502" s="25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5"/>
      <c r="X2502" s="25"/>
    </row>
    <row r="2503" spans="1:24" ht="14.25">
      <c r="A2503" s="25"/>
      <c r="B2503" s="25"/>
      <c r="C2503" s="25"/>
      <c r="D2503" s="25"/>
      <c r="E2503" s="25"/>
      <c r="F2503" s="25"/>
      <c r="G2503" s="25"/>
      <c r="H2503" s="25"/>
      <c r="I2503" s="25"/>
      <c r="J2503" s="25"/>
      <c r="K2503" s="25"/>
      <c r="L2503" s="25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  <c r="W2503" s="25"/>
      <c r="X2503" s="25"/>
    </row>
    <row r="2504" spans="1:24" ht="14.25">
      <c r="A2504" s="25"/>
      <c r="B2504" s="25"/>
      <c r="C2504" s="25"/>
      <c r="D2504" s="25"/>
      <c r="E2504" s="25"/>
      <c r="F2504" s="25"/>
      <c r="G2504" s="25"/>
      <c r="H2504" s="25"/>
      <c r="I2504" s="25"/>
      <c r="J2504" s="25"/>
      <c r="K2504" s="25"/>
      <c r="L2504" s="25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  <c r="W2504" s="25"/>
      <c r="X2504" s="25"/>
    </row>
    <row r="2505" spans="1:24" ht="14.25">
      <c r="A2505" s="25"/>
      <c r="B2505" s="25"/>
      <c r="C2505" s="25"/>
      <c r="D2505" s="25"/>
      <c r="E2505" s="25"/>
      <c r="F2505" s="25"/>
      <c r="G2505" s="25"/>
      <c r="H2505" s="25"/>
      <c r="I2505" s="25"/>
      <c r="J2505" s="25"/>
      <c r="K2505" s="25"/>
      <c r="L2505" s="25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  <c r="W2505" s="25"/>
      <c r="X2505" s="25"/>
    </row>
    <row r="2506" spans="1:24" ht="14.25">
      <c r="A2506" s="25"/>
      <c r="B2506" s="25"/>
      <c r="C2506" s="25"/>
      <c r="D2506" s="25"/>
      <c r="E2506" s="25"/>
      <c r="F2506" s="25"/>
      <c r="G2506" s="25"/>
      <c r="H2506" s="25"/>
      <c r="I2506" s="25"/>
      <c r="J2506" s="25"/>
      <c r="K2506" s="25"/>
      <c r="L2506" s="25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  <c r="W2506" s="25"/>
      <c r="X2506" s="25"/>
    </row>
    <row r="2507" spans="1:24" ht="14.25">
      <c r="A2507" s="25"/>
      <c r="B2507" s="25"/>
      <c r="C2507" s="25"/>
      <c r="D2507" s="25"/>
      <c r="E2507" s="25"/>
      <c r="F2507" s="25"/>
      <c r="G2507" s="25"/>
      <c r="H2507" s="25"/>
      <c r="I2507" s="25"/>
      <c r="J2507" s="25"/>
      <c r="K2507" s="25"/>
      <c r="L2507" s="25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  <c r="X2507" s="25"/>
    </row>
    <row r="2508" spans="1:24" ht="14.25">
      <c r="A2508" s="25"/>
      <c r="B2508" s="25"/>
      <c r="C2508" s="25"/>
      <c r="D2508" s="25"/>
      <c r="E2508" s="25"/>
      <c r="F2508" s="25"/>
      <c r="G2508" s="25"/>
      <c r="H2508" s="25"/>
      <c r="I2508" s="25"/>
      <c r="J2508" s="25"/>
      <c r="K2508" s="25"/>
      <c r="L2508" s="25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  <c r="W2508" s="25"/>
      <c r="X2508" s="25"/>
    </row>
    <row r="2509" spans="1:24" ht="14.25">
      <c r="A2509" s="25"/>
      <c r="B2509" s="25"/>
      <c r="C2509" s="25"/>
      <c r="D2509" s="25"/>
      <c r="E2509" s="25"/>
      <c r="F2509" s="25"/>
      <c r="G2509" s="25"/>
      <c r="H2509" s="25"/>
      <c r="I2509" s="25"/>
      <c r="J2509" s="25"/>
      <c r="K2509" s="25"/>
      <c r="L2509" s="25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  <c r="W2509" s="25"/>
      <c r="X2509" s="25"/>
    </row>
    <row r="2510" spans="1:24" ht="14.25">
      <c r="A2510" s="25"/>
      <c r="B2510" s="25"/>
      <c r="C2510" s="25"/>
      <c r="D2510" s="25"/>
      <c r="E2510" s="25"/>
      <c r="F2510" s="25"/>
      <c r="G2510" s="25"/>
      <c r="H2510" s="25"/>
      <c r="I2510" s="25"/>
      <c r="J2510" s="25"/>
      <c r="K2510" s="25"/>
      <c r="L2510" s="25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  <c r="W2510" s="25"/>
      <c r="X2510" s="25"/>
    </row>
    <row r="2511" spans="1:24" ht="14.25">
      <c r="A2511" s="25"/>
      <c r="B2511" s="25"/>
      <c r="C2511" s="25"/>
      <c r="D2511" s="25"/>
      <c r="E2511" s="25"/>
      <c r="F2511" s="25"/>
      <c r="G2511" s="25"/>
      <c r="H2511" s="25"/>
      <c r="I2511" s="25"/>
      <c r="J2511" s="25"/>
      <c r="K2511" s="25"/>
      <c r="L2511" s="25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  <c r="W2511" s="25"/>
      <c r="X2511" s="25"/>
    </row>
    <row r="2512" spans="1:24" ht="14.25">
      <c r="A2512" s="25"/>
      <c r="B2512" s="25"/>
      <c r="C2512" s="25"/>
      <c r="D2512" s="25"/>
      <c r="E2512" s="25"/>
      <c r="F2512" s="25"/>
      <c r="G2512" s="25"/>
      <c r="H2512" s="25"/>
      <c r="I2512" s="25"/>
      <c r="J2512" s="25"/>
      <c r="K2512" s="25"/>
      <c r="L2512" s="25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  <c r="W2512" s="25"/>
      <c r="X2512" s="25"/>
    </row>
    <row r="2513" spans="1:24" ht="14.25">
      <c r="A2513" s="25"/>
      <c r="B2513" s="25"/>
      <c r="C2513" s="25"/>
      <c r="D2513" s="25"/>
      <c r="E2513" s="25"/>
      <c r="F2513" s="25"/>
      <c r="G2513" s="25"/>
      <c r="H2513" s="25"/>
      <c r="I2513" s="25"/>
      <c r="J2513" s="25"/>
      <c r="K2513" s="25"/>
      <c r="L2513" s="25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  <c r="X2513" s="25"/>
    </row>
    <row r="2514" spans="1:24" ht="14.25">
      <c r="A2514" s="25"/>
      <c r="B2514" s="25"/>
      <c r="C2514" s="25"/>
      <c r="D2514" s="25"/>
      <c r="E2514" s="25"/>
      <c r="F2514" s="25"/>
      <c r="G2514" s="25"/>
      <c r="H2514" s="25"/>
      <c r="I2514" s="25"/>
      <c r="J2514" s="25"/>
      <c r="K2514" s="25"/>
      <c r="L2514" s="25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  <c r="W2514" s="25"/>
      <c r="X2514" s="25"/>
    </row>
    <row r="2515" spans="1:24" ht="14.25">
      <c r="A2515" s="25"/>
      <c r="B2515" s="25"/>
      <c r="C2515" s="25"/>
      <c r="D2515" s="25"/>
      <c r="E2515" s="25"/>
      <c r="F2515" s="25"/>
      <c r="G2515" s="25"/>
      <c r="H2515" s="25"/>
      <c r="I2515" s="25"/>
      <c r="J2515" s="25"/>
      <c r="K2515" s="25"/>
      <c r="L2515" s="25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  <c r="W2515" s="25"/>
      <c r="X2515" s="25"/>
    </row>
    <row r="2516" spans="1:24" ht="14.25">
      <c r="A2516" s="25"/>
      <c r="B2516" s="25"/>
      <c r="C2516" s="25"/>
      <c r="D2516" s="25"/>
      <c r="E2516" s="25"/>
      <c r="F2516" s="25"/>
      <c r="G2516" s="25"/>
      <c r="H2516" s="25"/>
      <c r="I2516" s="25"/>
      <c r="J2516" s="25"/>
      <c r="K2516" s="25"/>
      <c r="L2516" s="25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  <c r="W2516" s="25"/>
      <c r="X2516" s="25"/>
    </row>
    <row r="2517" spans="1:24" ht="14.25">
      <c r="A2517" s="25"/>
      <c r="B2517" s="25"/>
      <c r="C2517" s="25"/>
      <c r="D2517" s="25"/>
      <c r="E2517" s="25"/>
      <c r="F2517" s="25"/>
      <c r="G2517" s="25"/>
      <c r="H2517" s="25"/>
      <c r="I2517" s="25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5"/>
      <c r="X2517" s="25"/>
    </row>
    <row r="2518" spans="1:24" ht="14.25">
      <c r="A2518" s="25"/>
      <c r="B2518" s="25"/>
      <c r="C2518" s="25"/>
      <c r="D2518" s="25"/>
      <c r="E2518" s="25"/>
      <c r="F2518" s="25"/>
      <c r="G2518" s="25"/>
      <c r="H2518" s="25"/>
      <c r="I2518" s="25"/>
      <c r="J2518" s="25"/>
      <c r="K2518" s="25"/>
      <c r="L2518" s="25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  <c r="W2518" s="25"/>
      <c r="X2518" s="25"/>
    </row>
    <row r="2519" spans="1:24" ht="14.25">
      <c r="A2519" s="25"/>
      <c r="B2519" s="25"/>
      <c r="C2519" s="25"/>
      <c r="D2519" s="25"/>
      <c r="E2519" s="25"/>
      <c r="F2519" s="25"/>
      <c r="G2519" s="25"/>
      <c r="H2519" s="25"/>
      <c r="I2519" s="25"/>
      <c r="J2519" s="25"/>
      <c r="K2519" s="25"/>
      <c r="L2519" s="25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  <c r="W2519" s="25"/>
      <c r="X2519" s="25"/>
    </row>
    <row r="2520" spans="1:24" ht="14.25">
      <c r="A2520" s="25"/>
      <c r="B2520" s="25"/>
      <c r="C2520" s="25"/>
      <c r="D2520" s="25"/>
      <c r="E2520" s="25"/>
      <c r="F2520" s="25"/>
      <c r="G2520" s="25"/>
      <c r="H2520" s="25"/>
      <c r="I2520" s="25"/>
      <c r="J2520" s="25"/>
      <c r="K2520" s="25"/>
      <c r="L2520" s="25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  <c r="W2520" s="25"/>
      <c r="X2520" s="25"/>
    </row>
    <row r="2521" spans="1:24" ht="14.25">
      <c r="A2521" s="25"/>
      <c r="B2521" s="25"/>
      <c r="C2521" s="25"/>
      <c r="D2521" s="25"/>
      <c r="E2521" s="25"/>
      <c r="F2521" s="25"/>
      <c r="G2521" s="25"/>
      <c r="H2521" s="25"/>
      <c r="I2521" s="25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  <c r="X2521" s="25"/>
    </row>
    <row r="2522" spans="1:24" ht="14.25">
      <c r="A2522" s="25"/>
      <c r="B2522" s="25"/>
      <c r="C2522" s="25"/>
      <c r="D2522" s="25"/>
      <c r="E2522" s="25"/>
      <c r="F2522" s="25"/>
      <c r="G2522" s="25"/>
      <c r="H2522" s="25"/>
      <c r="I2522" s="25"/>
      <c r="J2522" s="25"/>
      <c r="K2522" s="25"/>
      <c r="L2522" s="25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  <c r="X2522" s="25"/>
    </row>
    <row r="2523" spans="1:24" ht="14.25">
      <c r="A2523" s="25"/>
      <c r="B2523" s="25"/>
      <c r="C2523" s="25"/>
      <c r="D2523" s="25"/>
      <c r="E2523" s="25"/>
      <c r="F2523" s="25"/>
      <c r="G2523" s="25"/>
      <c r="H2523" s="25"/>
      <c r="I2523" s="25"/>
      <c r="J2523" s="25"/>
      <c r="K2523" s="25"/>
      <c r="L2523" s="25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  <c r="W2523" s="25"/>
      <c r="X2523" s="25"/>
    </row>
    <row r="2524" spans="1:24" ht="14.25">
      <c r="A2524" s="25"/>
      <c r="B2524" s="25"/>
      <c r="C2524" s="25"/>
      <c r="D2524" s="25"/>
      <c r="E2524" s="25"/>
      <c r="F2524" s="25"/>
      <c r="G2524" s="25"/>
      <c r="H2524" s="25"/>
      <c r="I2524" s="25"/>
      <c r="J2524" s="25"/>
      <c r="K2524" s="25"/>
      <c r="L2524" s="25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  <c r="W2524" s="25"/>
      <c r="X2524" s="25"/>
    </row>
    <row r="2525" spans="1:24" ht="14.25">
      <c r="A2525" s="25"/>
      <c r="B2525" s="25"/>
      <c r="C2525" s="25"/>
      <c r="D2525" s="25"/>
      <c r="E2525" s="25"/>
      <c r="F2525" s="25"/>
      <c r="G2525" s="25"/>
      <c r="H2525" s="25"/>
      <c r="I2525" s="25"/>
      <c r="J2525" s="25"/>
      <c r="K2525" s="25"/>
      <c r="L2525" s="25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  <c r="W2525" s="25"/>
      <c r="X2525" s="25"/>
    </row>
    <row r="2526" spans="1:24" ht="14.25">
      <c r="A2526" s="25"/>
      <c r="B2526" s="25"/>
      <c r="C2526" s="25"/>
      <c r="D2526" s="25"/>
      <c r="E2526" s="25"/>
      <c r="F2526" s="25"/>
      <c r="G2526" s="25"/>
      <c r="H2526" s="25"/>
      <c r="I2526" s="25"/>
      <c r="J2526" s="25"/>
      <c r="K2526" s="25"/>
      <c r="L2526" s="25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  <c r="W2526" s="25"/>
      <c r="X2526" s="25"/>
    </row>
    <row r="2527" spans="1:24" ht="14.25">
      <c r="A2527" s="25"/>
      <c r="B2527" s="25"/>
      <c r="C2527" s="25"/>
      <c r="D2527" s="25"/>
      <c r="E2527" s="25"/>
      <c r="F2527" s="25"/>
      <c r="G2527" s="25"/>
      <c r="H2527" s="25"/>
      <c r="I2527" s="25"/>
      <c r="J2527" s="25"/>
      <c r="K2527" s="25"/>
      <c r="L2527" s="25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  <c r="W2527" s="25"/>
      <c r="X2527" s="25"/>
    </row>
    <row r="2528" spans="1:24" ht="14.25">
      <c r="A2528" s="25"/>
      <c r="B2528" s="25"/>
      <c r="C2528" s="25"/>
      <c r="D2528" s="25"/>
      <c r="E2528" s="25"/>
      <c r="F2528" s="25"/>
      <c r="G2528" s="25"/>
      <c r="H2528" s="25"/>
      <c r="I2528" s="25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5"/>
      <c r="X2528" s="25"/>
    </row>
    <row r="2529" spans="1:24" ht="14.25">
      <c r="A2529" s="25"/>
      <c r="B2529" s="25"/>
      <c r="C2529" s="25"/>
      <c r="D2529" s="25"/>
      <c r="E2529" s="25"/>
      <c r="F2529" s="25"/>
      <c r="G2529" s="25"/>
      <c r="H2529" s="25"/>
      <c r="I2529" s="25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5"/>
      <c r="X2529" s="25"/>
    </row>
    <row r="2530" spans="1:24" ht="14.25">
      <c r="A2530" s="25"/>
      <c r="B2530" s="25"/>
      <c r="C2530" s="25"/>
      <c r="D2530" s="25"/>
      <c r="E2530" s="25"/>
      <c r="F2530" s="25"/>
      <c r="G2530" s="25"/>
      <c r="H2530" s="25"/>
      <c r="I2530" s="25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5"/>
      <c r="X2530" s="25"/>
    </row>
    <row r="2531" spans="1:24" ht="14.25">
      <c r="A2531" s="25"/>
      <c r="B2531" s="25"/>
      <c r="C2531" s="25"/>
      <c r="D2531" s="25"/>
      <c r="E2531" s="25"/>
      <c r="F2531" s="25"/>
      <c r="G2531" s="25"/>
      <c r="H2531" s="25"/>
      <c r="I2531" s="25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  <c r="X2531" s="25"/>
    </row>
    <row r="2532" spans="1:24" ht="14.25">
      <c r="A2532" s="25"/>
      <c r="B2532" s="25"/>
      <c r="C2532" s="25"/>
      <c r="D2532" s="25"/>
      <c r="E2532" s="25"/>
      <c r="F2532" s="25"/>
      <c r="G2532" s="25"/>
      <c r="H2532" s="25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5"/>
      <c r="X2532" s="25"/>
    </row>
    <row r="2533" spans="1:24" ht="14.25">
      <c r="A2533" s="25"/>
      <c r="B2533" s="25"/>
      <c r="C2533" s="25"/>
      <c r="D2533" s="25"/>
      <c r="E2533" s="25"/>
      <c r="F2533" s="25"/>
      <c r="G2533" s="25"/>
      <c r="H2533" s="25"/>
      <c r="I2533" s="25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5"/>
      <c r="X2533" s="25"/>
    </row>
    <row r="2534" spans="1:24" ht="14.25">
      <c r="A2534" s="25"/>
      <c r="B2534" s="25"/>
      <c r="C2534" s="25"/>
      <c r="D2534" s="25"/>
      <c r="E2534" s="25"/>
      <c r="F2534" s="25"/>
      <c r="G2534" s="25"/>
      <c r="H2534" s="25"/>
      <c r="I2534" s="25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5"/>
      <c r="X2534" s="25"/>
    </row>
    <row r="2535" spans="1:24" ht="14.25">
      <c r="A2535" s="25"/>
      <c r="B2535" s="25"/>
      <c r="C2535" s="25"/>
      <c r="D2535" s="25"/>
      <c r="E2535" s="25"/>
      <c r="F2535" s="25"/>
      <c r="G2535" s="25"/>
      <c r="H2535" s="25"/>
      <c r="I2535" s="25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5"/>
      <c r="X2535" s="25"/>
    </row>
    <row r="2536" spans="1:24" ht="14.25">
      <c r="A2536" s="25"/>
      <c r="B2536" s="25"/>
      <c r="C2536" s="25"/>
      <c r="D2536" s="25"/>
      <c r="E2536" s="25"/>
      <c r="F2536" s="25"/>
      <c r="G2536" s="25"/>
      <c r="H2536" s="25"/>
      <c r="I2536" s="25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5"/>
      <c r="X2536" s="25"/>
    </row>
    <row r="2537" spans="1:24" ht="14.25">
      <c r="A2537" s="25"/>
      <c r="B2537" s="25"/>
      <c r="C2537" s="25"/>
      <c r="D2537" s="25"/>
      <c r="E2537" s="25"/>
      <c r="F2537" s="25"/>
      <c r="G2537" s="25"/>
      <c r="H2537" s="25"/>
      <c r="I2537" s="25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5"/>
      <c r="X2537" s="25"/>
    </row>
    <row r="2538" spans="1:24" ht="14.25">
      <c r="A2538" s="25"/>
      <c r="B2538" s="25"/>
      <c r="C2538" s="25"/>
      <c r="D2538" s="25"/>
      <c r="E2538" s="25"/>
      <c r="F2538" s="25"/>
      <c r="G2538" s="25"/>
      <c r="H2538" s="25"/>
      <c r="I2538" s="25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5"/>
      <c r="X2538" s="25"/>
    </row>
    <row r="2539" spans="1:24" ht="14.25">
      <c r="A2539" s="25"/>
      <c r="B2539" s="25"/>
      <c r="C2539" s="25"/>
      <c r="D2539" s="25"/>
      <c r="E2539" s="25"/>
      <c r="F2539" s="25"/>
      <c r="G2539" s="25"/>
      <c r="H2539" s="25"/>
      <c r="I2539" s="25"/>
      <c r="J2539" s="25"/>
      <c r="K2539" s="25"/>
      <c r="L2539" s="25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  <c r="W2539" s="25"/>
      <c r="X2539" s="25"/>
    </row>
    <row r="2540" spans="1:24" ht="14.25">
      <c r="A2540" s="25"/>
      <c r="B2540" s="25"/>
      <c r="C2540" s="25"/>
      <c r="D2540" s="25"/>
      <c r="E2540" s="25"/>
      <c r="F2540" s="25"/>
      <c r="G2540" s="25"/>
      <c r="H2540" s="25"/>
      <c r="I2540" s="25"/>
      <c r="J2540" s="25"/>
      <c r="K2540" s="25"/>
      <c r="L2540" s="25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  <c r="W2540" s="25"/>
      <c r="X2540" s="25"/>
    </row>
    <row r="2541" spans="1:24" ht="14.25">
      <c r="A2541" s="25"/>
      <c r="B2541" s="25"/>
      <c r="C2541" s="25"/>
      <c r="D2541" s="25"/>
      <c r="E2541" s="25"/>
      <c r="F2541" s="25"/>
      <c r="G2541" s="25"/>
      <c r="H2541" s="25"/>
      <c r="I2541" s="25"/>
      <c r="J2541" s="25"/>
      <c r="K2541" s="25"/>
      <c r="L2541" s="25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  <c r="W2541" s="25"/>
      <c r="X2541" s="25"/>
    </row>
    <row r="2542" spans="1:24" ht="14.25">
      <c r="A2542" s="25"/>
      <c r="B2542" s="25"/>
      <c r="C2542" s="25"/>
      <c r="D2542" s="25"/>
      <c r="E2542" s="25"/>
      <c r="F2542" s="25"/>
      <c r="G2542" s="25"/>
      <c r="H2542" s="25"/>
      <c r="I2542" s="25"/>
      <c r="J2542" s="25"/>
      <c r="K2542" s="25"/>
      <c r="L2542" s="25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  <c r="W2542" s="25"/>
      <c r="X2542" s="25"/>
    </row>
    <row r="2543" spans="1:24" ht="14.25">
      <c r="A2543" s="25"/>
      <c r="B2543" s="25"/>
      <c r="C2543" s="25"/>
      <c r="D2543" s="25"/>
      <c r="E2543" s="25"/>
      <c r="F2543" s="25"/>
      <c r="G2543" s="25"/>
      <c r="H2543" s="25"/>
      <c r="I2543" s="25"/>
      <c r="J2543" s="25"/>
      <c r="K2543" s="25"/>
      <c r="L2543" s="25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  <c r="W2543" s="25"/>
      <c r="X2543" s="25"/>
    </row>
    <row r="2544" spans="1:24" ht="14.25">
      <c r="A2544" s="25"/>
      <c r="B2544" s="25"/>
      <c r="C2544" s="25"/>
      <c r="D2544" s="25"/>
      <c r="E2544" s="25"/>
      <c r="F2544" s="25"/>
      <c r="G2544" s="25"/>
      <c r="H2544" s="25"/>
      <c r="I2544" s="25"/>
      <c r="J2544" s="25"/>
      <c r="K2544" s="25"/>
      <c r="L2544" s="25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  <c r="W2544" s="25"/>
      <c r="X2544" s="25"/>
    </row>
    <row r="2545" spans="1:24" ht="14.25">
      <c r="A2545" s="25"/>
      <c r="B2545" s="25"/>
      <c r="C2545" s="25"/>
      <c r="D2545" s="25"/>
      <c r="E2545" s="25"/>
      <c r="F2545" s="25"/>
      <c r="G2545" s="25"/>
      <c r="H2545" s="25"/>
      <c r="I2545" s="25"/>
      <c r="J2545" s="25"/>
      <c r="K2545" s="25"/>
      <c r="L2545" s="25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  <c r="W2545" s="25"/>
      <c r="X2545" s="25"/>
    </row>
    <row r="2546" spans="1:24" ht="14.25">
      <c r="A2546" s="25"/>
      <c r="B2546" s="25"/>
      <c r="C2546" s="25"/>
      <c r="D2546" s="25"/>
      <c r="E2546" s="25"/>
      <c r="F2546" s="25"/>
      <c r="G2546" s="25"/>
      <c r="H2546" s="25"/>
      <c r="I2546" s="25"/>
      <c r="J2546" s="25"/>
      <c r="K2546" s="25"/>
      <c r="L2546" s="25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  <c r="W2546" s="25"/>
      <c r="X2546" s="25"/>
    </row>
    <row r="2547" spans="1:24" ht="14.25">
      <c r="A2547" s="25"/>
      <c r="B2547" s="25"/>
      <c r="C2547" s="25"/>
      <c r="D2547" s="25"/>
      <c r="E2547" s="25"/>
      <c r="F2547" s="25"/>
      <c r="G2547" s="25"/>
      <c r="H2547" s="25"/>
      <c r="I2547" s="25"/>
      <c r="J2547" s="25"/>
      <c r="K2547" s="25"/>
      <c r="L2547" s="25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  <c r="W2547" s="25"/>
      <c r="X2547" s="25"/>
    </row>
    <row r="2548" spans="1:24" ht="14.25">
      <c r="A2548" s="25"/>
      <c r="B2548" s="25"/>
      <c r="C2548" s="25"/>
      <c r="D2548" s="25"/>
      <c r="E2548" s="25"/>
      <c r="F2548" s="25"/>
      <c r="G2548" s="25"/>
      <c r="H2548" s="25"/>
      <c r="I2548" s="25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5"/>
      <c r="X2548" s="25"/>
    </row>
    <row r="2549" spans="1:24" ht="14.25">
      <c r="A2549" s="25"/>
      <c r="B2549" s="25"/>
      <c r="C2549" s="25"/>
      <c r="D2549" s="25"/>
      <c r="E2549" s="25"/>
      <c r="F2549" s="25"/>
      <c r="G2549" s="25"/>
      <c r="H2549" s="25"/>
      <c r="I2549" s="25"/>
      <c r="J2549" s="25"/>
      <c r="K2549" s="25"/>
      <c r="L2549" s="25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  <c r="W2549" s="25"/>
      <c r="X2549" s="25"/>
    </row>
    <row r="2550" spans="1:24" ht="14.25">
      <c r="A2550" s="25"/>
      <c r="B2550" s="25"/>
      <c r="C2550" s="25"/>
      <c r="D2550" s="25"/>
      <c r="E2550" s="25"/>
      <c r="F2550" s="25"/>
      <c r="G2550" s="25"/>
      <c r="H2550" s="25"/>
      <c r="I2550" s="25"/>
      <c r="J2550" s="25"/>
      <c r="K2550" s="25"/>
      <c r="L2550" s="25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  <c r="W2550" s="25"/>
      <c r="X2550" s="25"/>
    </row>
    <row r="2551" spans="1:24" ht="14.25">
      <c r="A2551" s="25"/>
      <c r="B2551" s="25"/>
      <c r="C2551" s="25"/>
      <c r="D2551" s="25"/>
      <c r="E2551" s="25"/>
      <c r="F2551" s="25"/>
      <c r="G2551" s="25"/>
      <c r="H2551" s="25"/>
      <c r="I2551" s="25"/>
      <c r="J2551" s="25"/>
      <c r="K2551" s="25"/>
      <c r="L2551" s="25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  <c r="W2551" s="25"/>
      <c r="X2551" s="25"/>
    </row>
    <row r="2552" spans="1:24" ht="14.25">
      <c r="A2552" s="25"/>
      <c r="B2552" s="25"/>
      <c r="C2552" s="25"/>
      <c r="D2552" s="25"/>
      <c r="E2552" s="25"/>
      <c r="F2552" s="25"/>
      <c r="G2552" s="25"/>
      <c r="H2552" s="25"/>
      <c r="I2552" s="25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5"/>
      <c r="X2552" s="25"/>
    </row>
    <row r="2553" spans="1:24" ht="14.25">
      <c r="A2553" s="25"/>
      <c r="B2553" s="25"/>
      <c r="C2553" s="25"/>
      <c r="D2553" s="25"/>
      <c r="E2553" s="25"/>
      <c r="F2553" s="25"/>
      <c r="G2553" s="25"/>
      <c r="H2553" s="25"/>
      <c r="I2553" s="25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5"/>
      <c r="X2553" s="25"/>
    </row>
    <row r="2554" spans="1:24" ht="14.25">
      <c r="A2554" s="25"/>
      <c r="B2554" s="25"/>
      <c r="C2554" s="25"/>
      <c r="D2554" s="25"/>
      <c r="E2554" s="25"/>
      <c r="F2554" s="25"/>
      <c r="G2554" s="25"/>
      <c r="H2554" s="25"/>
      <c r="I2554" s="25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5"/>
      <c r="X2554" s="25"/>
    </row>
    <row r="2555" spans="1:24" ht="14.25">
      <c r="A2555" s="25"/>
      <c r="B2555" s="25"/>
      <c r="C2555" s="25"/>
      <c r="D2555" s="25"/>
      <c r="E2555" s="25"/>
      <c r="F2555" s="25"/>
      <c r="G2555" s="25"/>
      <c r="H2555" s="25"/>
      <c r="I2555" s="25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5"/>
      <c r="X2555" s="25"/>
    </row>
    <row r="2556" spans="1:24" ht="14.25">
      <c r="A2556" s="25"/>
      <c r="B2556" s="25"/>
      <c r="C2556" s="25"/>
      <c r="D2556" s="25"/>
      <c r="E2556" s="25"/>
      <c r="F2556" s="25"/>
      <c r="G2556" s="25"/>
      <c r="H2556" s="25"/>
      <c r="I2556" s="25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5"/>
      <c r="X2556" s="25"/>
    </row>
    <row r="2557" spans="1:24" ht="14.25">
      <c r="A2557" s="25"/>
      <c r="B2557" s="25"/>
      <c r="C2557" s="25"/>
      <c r="D2557" s="25"/>
      <c r="E2557" s="25"/>
      <c r="F2557" s="25"/>
      <c r="G2557" s="25"/>
      <c r="H2557" s="25"/>
      <c r="I2557" s="25"/>
      <c r="J2557" s="25"/>
      <c r="K2557" s="25"/>
      <c r="L2557" s="25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  <c r="W2557" s="25"/>
      <c r="X2557" s="25"/>
    </row>
    <row r="2558" spans="1:24" ht="14.25">
      <c r="A2558" s="25"/>
      <c r="B2558" s="25"/>
      <c r="C2558" s="25"/>
      <c r="D2558" s="25"/>
      <c r="E2558" s="25"/>
      <c r="F2558" s="25"/>
      <c r="G2558" s="25"/>
      <c r="H2558" s="25"/>
      <c r="I2558" s="25"/>
      <c r="J2558" s="25"/>
      <c r="K2558" s="25"/>
      <c r="L2558" s="25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  <c r="W2558" s="25"/>
      <c r="X2558" s="25"/>
    </row>
    <row r="2559" spans="1:24" ht="14.25">
      <c r="A2559" s="25"/>
      <c r="B2559" s="25"/>
      <c r="C2559" s="25"/>
      <c r="D2559" s="25"/>
      <c r="E2559" s="25"/>
      <c r="F2559" s="25"/>
      <c r="G2559" s="25"/>
      <c r="H2559" s="25"/>
      <c r="I2559" s="25"/>
      <c r="J2559" s="25"/>
      <c r="K2559" s="25"/>
      <c r="L2559" s="25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  <c r="W2559" s="25"/>
      <c r="X2559" s="25"/>
    </row>
    <row r="2560" spans="1:24" ht="14.25">
      <c r="A2560" s="25"/>
      <c r="B2560" s="25"/>
      <c r="C2560" s="25"/>
      <c r="D2560" s="25"/>
      <c r="E2560" s="25"/>
      <c r="F2560" s="25"/>
      <c r="G2560" s="25"/>
      <c r="H2560" s="25"/>
      <c r="I2560" s="25"/>
      <c r="J2560" s="25"/>
      <c r="K2560" s="25"/>
      <c r="L2560" s="25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  <c r="W2560" s="25"/>
      <c r="X2560" s="25"/>
    </row>
    <row r="2561" spans="1:24" ht="14.25">
      <c r="A2561" s="25"/>
      <c r="B2561" s="25"/>
      <c r="C2561" s="25"/>
      <c r="D2561" s="25"/>
      <c r="E2561" s="25"/>
      <c r="F2561" s="25"/>
      <c r="G2561" s="25"/>
      <c r="H2561" s="25"/>
      <c r="I2561" s="25"/>
      <c r="J2561" s="25"/>
      <c r="K2561" s="25"/>
      <c r="L2561" s="25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  <c r="W2561" s="25"/>
      <c r="X2561" s="25"/>
    </row>
    <row r="2562" spans="1:24" ht="14.25">
      <c r="A2562" s="25"/>
      <c r="B2562" s="25"/>
      <c r="C2562" s="25"/>
      <c r="D2562" s="25"/>
      <c r="E2562" s="25"/>
      <c r="F2562" s="25"/>
      <c r="G2562" s="25"/>
      <c r="H2562" s="25"/>
      <c r="I2562" s="25"/>
      <c r="J2562" s="25"/>
      <c r="K2562" s="25"/>
      <c r="L2562" s="25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  <c r="W2562" s="25"/>
      <c r="X2562" s="25"/>
    </row>
    <row r="2563" spans="1:24" ht="14.25">
      <c r="A2563" s="25"/>
      <c r="B2563" s="25"/>
      <c r="C2563" s="25"/>
      <c r="D2563" s="25"/>
      <c r="E2563" s="25"/>
      <c r="F2563" s="25"/>
      <c r="G2563" s="25"/>
      <c r="H2563" s="25"/>
      <c r="I2563" s="25"/>
      <c r="J2563" s="25"/>
      <c r="K2563" s="25"/>
      <c r="L2563" s="25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  <c r="W2563" s="25"/>
      <c r="X2563" s="25"/>
    </row>
    <row r="2564" spans="1:24" ht="14.25">
      <c r="A2564" s="25"/>
      <c r="B2564" s="25"/>
      <c r="C2564" s="25"/>
      <c r="D2564" s="25"/>
      <c r="E2564" s="25"/>
      <c r="F2564" s="25"/>
      <c r="G2564" s="25"/>
      <c r="H2564" s="25"/>
      <c r="I2564" s="25"/>
      <c r="J2564" s="25"/>
      <c r="K2564" s="25"/>
      <c r="L2564" s="25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  <c r="W2564" s="25"/>
      <c r="X2564" s="25"/>
    </row>
    <row r="2565" spans="1:24" ht="14.25">
      <c r="A2565" s="25"/>
      <c r="B2565" s="25"/>
      <c r="C2565" s="25"/>
      <c r="D2565" s="25"/>
      <c r="E2565" s="25"/>
      <c r="F2565" s="25"/>
      <c r="G2565" s="25"/>
      <c r="H2565" s="25"/>
      <c r="I2565" s="25"/>
      <c r="J2565" s="25"/>
      <c r="K2565" s="25"/>
      <c r="L2565" s="25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  <c r="W2565" s="25"/>
      <c r="X2565" s="25"/>
    </row>
    <row r="2566" spans="1:24" ht="14.25">
      <c r="A2566" s="25"/>
      <c r="B2566" s="25"/>
      <c r="C2566" s="25"/>
      <c r="D2566" s="25"/>
      <c r="E2566" s="25"/>
      <c r="F2566" s="25"/>
      <c r="G2566" s="25"/>
      <c r="H2566" s="25"/>
      <c r="I2566" s="25"/>
      <c r="J2566" s="25"/>
      <c r="K2566" s="25"/>
      <c r="L2566" s="25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  <c r="W2566" s="25"/>
      <c r="X2566" s="25"/>
    </row>
    <row r="2567" spans="1:24" ht="14.25">
      <c r="A2567" s="25"/>
      <c r="B2567" s="25"/>
      <c r="C2567" s="25"/>
      <c r="D2567" s="25"/>
      <c r="E2567" s="25"/>
      <c r="F2567" s="25"/>
      <c r="G2567" s="25"/>
      <c r="H2567" s="25"/>
      <c r="I2567" s="25"/>
      <c r="J2567" s="25"/>
      <c r="K2567" s="25"/>
      <c r="L2567" s="25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  <c r="W2567" s="25"/>
      <c r="X2567" s="25"/>
    </row>
    <row r="2568" spans="1:24" ht="14.25">
      <c r="A2568" s="25"/>
      <c r="B2568" s="25"/>
      <c r="C2568" s="25"/>
      <c r="D2568" s="25"/>
      <c r="E2568" s="25"/>
      <c r="F2568" s="25"/>
      <c r="G2568" s="25"/>
      <c r="H2568" s="25"/>
      <c r="I2568" s="25"/>
      <c r="J2568" s="25"/>
      <c r="K2568" s="25"/>
      <c r="L2568" s="25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  <c r="W2568" s="25"/>
      <c r="X2568" s="25"/>
    </row>
    <row r="2569" spans="1:24" ht="14.25">
      <c r="A2569" s="25"/>
      <c r="B2569" s="25"/>
      <c r="C2569" s="25"/>
      <c r="D2569" s="25"/>
      <c r="E2569" s="25"/>
      <c r="F2569" s="25"/>
      <c r="G2569" s="25"/>
      <c r="H2569" s="25"/>
      <c r="I2569" s="25"/>
      <c r="J2569" s="25"/>
      <c r="K2569" s="25"/>
      <c r="L2569" s="25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  <c r="W2569" s="25"/>
      <c r="X2569" s="25"/>
    </row>
    <row r="2570" spans="1:24" ht="14.25">
      <c r="A2570" s="25"/>
      <c r="B2570" s="25"/>
      <c r="C2570" s="25"/>
      <c r="D2570" s="25"/>
      <c r="E2570" s="25"/>
      <c r="F2570" s="25"/>
      <c r="G2570" s="25"/>
      <c r="H2570" s="25"/>
      <c r="I2570" s="25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5"/>
      <c r="X2570" s="25"/>
    </row>
    <row r="2571" spans="1:24" ht="14.25">
      <c r="A2571" s="25"/>
      <c r="B2571" s="25"/>
      <c r="C2571" s="25"/>
      <c r="D2571" s="25"/>
      <c r="E2571" s="25"/>
      <c r="F2571" s="25"/>
      <c r="G2571" s="25"/>
      <c r="H2571" s="25"/>
      <c r="I2571" s="25"/>
      <c r="J2571" s="25"/>
      <c r="K2571" s="25"/>
      <c r="L2571" s="25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  <c r="W2571" s="25"/>
      <c r="X2571" s="25"/>
    </row>
    <row r="2572" spans="1:24" ht="14.25">
      <c r="A2572" s="25"/>
      <c r="B2572" s="25"/>
      <c r="C2572" s="25"/>
      <c r="D2572" s="25"/>
      <c r="E2572" s="25"/>
      <c r="F2572" s="25"/>
      <c r="G2572" s="25"/>
      <c r="H2572" s="25"/>
      <c r="I2572" s="25"/>
      <c r="J2572" s="25"/>
      <c r="K2572" s="25"/>
      <c r="L2572" s="25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  <c r="W2572" s="25"/>
      <c r="X2572" s="25"/>
    </row>
    <row r="2573" spans="1:24" ht="14.25">
      <c r="A2573" s="25"/>
      <c r="B2573" s="25"/>
      <c r="C2573" s="25"/>
      <c r="D2573" s="25"/>
      <c r="E2573" s="25"/>
      <c r="F2573" s="25"/>
      <c r="G2573" s="25"/>
      <c r="H2573" s="25"/>
      <c r="I2573" s="25"/>
      <c r="J2573" s="25"/>
      <c r="K2573" s="25"/>
      <c r="L2573" s="25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  <c r="W2573" s="25"/>
      <c r="X2573" s="25"/>
    </row>
    <row r="2574" spans="1:24" ht="14.25">
      <c r="A2574" s="25"/>
      <c r="B2574" s="25"/>
      <c r="C2574" s="25"/>
      <c r="D2574" s="25"/>
      <c r="E2574" s="25"/>
      <c r="F2574" s="25"/>
      <c r="G2574" s="25"/>
      <c r="H2574" s="25"/>
      <c r="I2574" s="25"/>
      <c r="J2574" s="25"/>
      <c r="K2574" s="25"/>
      <c r="L2574" s="25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  <c r="W2574" s="25"/>
      <c r="X2574" s="25"/>
    </row>
    <row r="2575" spans="1:24" ht="14.25">
      <c r="A2575" s="25"/>
      <c r="B2575" s="25"/>
      <c r="C2575" s="25"/>
      <c r="D2575" s="25"/>
      <c r="E2575" s="25"/>
      <c r="F2575" s="25"/>
      <c r="G2575" s="25"/>
      <c r="H2575" s="25"/>
      <c r="I2575" s="25"/>
      <c r="J2575" s="25"/>
      <c r="K2575" s="25"/>
      <c r="L2575" s="25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  <c r="W2575" s="25"/>
      <c r="X2575" s="25"/>
    </row>
    <row r="2576" spans="1:24" ht="14.25">
      <c r="A2576" s="25"/>
      <c r="B2576" s="25"/>
      <c r="C2576" s="25"/>
      <c r="D2576" s="25"/>
      <c r="E2576" s="25"/>
      <c r="F2576" s="25"/>
      <c r="G2576" s="25"/>
      <c r="H2576" s="25"/>
      <c r="I2576" s="25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5"/>
      <c r="X2576" s="25"/>
    </row>
    <row r="2577" spans="1:24" ht="14.25">
      <c r="A2577" s="25"/>
      <c r="B2577" s="25"/>
      <c r="C2577" s="25"/>
      <c r="D2577" s="25"/>
      <c r="E2577" s="25"/>
      <c r="F2577" s="25"/>
      <c r="G2577" s="25"/>
      <c r="H2577" s="25"/>
      <c r="I2577" s="25"/>
      <c r="J2577" s="25"/>
      <c r="K2577" s="25"/>
      <c r="L2577" s="25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  <c r="W2577" s="25"/>
      <c r="X2577" s="25"/>
    </row>
    <row r="2578" spans="1:24" ht="14.25">
      <c r="A2578" s="25"/>
      <c r="B2578" s="25"/>
      <c r="C2578" s="25"/>
      <c r="D2578" s="25"/>
      <c r="E2578" s="25"/>
      <c r="F2578" s="25"/>
      <c r="G2578" s="25"/>
      <c r="H2578" s="25"/>
      <c r="I2578" s="25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5"/>
      <c r="X2578" s="25"/>
    </row>
    <row r="2579" spans="1:24" ht="14.25">
      <c r="A2579" s="25"/>
      <c r="B2579" s="25"/>
      <c r="C2579" s="25"/>
      <c r="D2579" s="25"/>
      <c r="E2579" s="25"/>
      <c r="F2579" s="25"/>
      <c r="G2579" s="25"/>
      <c r="H2579" s="25"/>
      <c r="I2579" s="25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  <c r="X2579" s="25"/>
    </row>
    <row r="2580" spans="1:24" ht="14.25">
      <c r="A2580" s="25"/>
      <c r="B2580" s="25"/>
      <c r="C2580" s="25"/>
      <c r="D2580" s="25"/>
      <c r="E2580" s="25"/>
      <c r="F2580" s="25"/>
      <c r="G2580" s="25"/>
      <c r="H2580" s="25"/>
      <c r="I2580" s="25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5"/>
      <c r="X2580" s="25"/>
    </row>
    <row r="2581" spans="1:24" ht="14.25">
      <c r="A2581" s="25"/>
      <c r="B2581" s="25"/>
      <c r="C2581" s="25"/>
      <c r="D2581" s="25"/>
      <c r="E2581" s="25"/>
      <c r="F2581" s="25"/>
      <c r="G2581" s="25"/>
      <c r="H2581" s="25"/>
      <c r="I2581" s="25"/>
      <c r="J2581" s="25"/>
      <c r="K2581" s="25"/>
      <c r="L2581" s="25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  <c r="W2581" s="25"/>
      <c r="X2581" s="25"/>
    </row>
    <row r="2582" spans="1:24" ht="14.25">
      <c r="A2582" s="25"/>
      <c r="B2582" s="25"/>
      <c r="C2582" s="25"/>
      <c r="D2582" s="25"/>
      <c r="E2582" s="25"/>
      <c r="F2582" s="25"/>
      <c r="G2582" s="25"/>
      <c r="H2582" s="25"/>
      <c r="I2582" s="25"/>
      <c r="J2582" s="25"/>
      <c r="K2582" s="25"/>
      <c r="L2582" s="25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  <c r="W2582" s="25"/>
      <c r="X2582" s="25"/>
    </row>
    <row r="2583" spans="1:24" ht="14.25">
      <c r="A2583" s="25"/>
      <c r="B2583" s="25"/>
      <c r="C2583" s="25"/>
      <c r="D2583" s="25"/>
      <c r="E2583" s="25"/>
      <c r="F2583" s="25"/>
      <c r="G2583" s="25"/>
      <c r="H2583" s="25"/>
      <c r="I2583" s="25"/>
      <c r="J2583" s="25"/>
      <c r="K2583" s="25"/>
      <c r="L2583" s="25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  <c r="W2583" s="25"/>
      <c r="X2583" s="25"/>
    </row>
    <row r="2584" spans="1:24" ht="14.25">
      <c r="A2584" s="25"/>
      <c r="B2584" s="25"/>
      <c r="C2584" s="25"/>
      <c r="D2584" s="25"/>
      <c r="E2584" s="25"/>
      <c r="F2584" s="25"/>
      <c r="G2584" s="25"/>
      <c r="H2584" s="25"/>
      <c r="I2584" s="25"/>
      <c r="J2584" s="25"/>
      <c r="K2584" s="25"/>
      <c r="L2584" s="25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  <c r="W2584" s="25"/>
      <c r="X2584" s="25"/>
    </row>
    <row r="2585" spans="1:24" ht="14.25">
      <c r="A2585" s="25"/>
      <c r="B2585" s="25"/>
      <c r="C2585" s="25"/>
      <c r="D2585" s="25"/>
      <c r="E2585" s="25"/>
      <c r="F2585" s="25"/>
      <c r="G2585" s="25"/>
      <c r="H2585" s="25"/>
      <c r="I2585" s="25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5"/>
      <c r="X2585" s="25"/>
    </row>
    <row r="2586" spans="1:24" ht="14.25">
      <c r="A2586" s="25"/>
      <c r="B2586" s="25"/>
      <c r="C2586" s="25"/>
      <c r="D2586" s="25"/>
      <c r="E2586" s="25"/>
      <c r="F2586" s="25"/>
      <c r="G2586" s="25"/>
      <c r="H2586" s="25"/>
      <c r="I2586" s="25"/>
      <c r="J2586" s="25"/>
      <c r="K2586" s="25"/>
      <c r="L2586" s="25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  <c r="W2586" s="25"/>
      <c r="X2586" s="25"/>
    </row>
    <row r="2587" spans="1:24" ht="14.25">
      <c r="A2587" s="25"/>
      <c r="B2587" s="25"/>
      <c r="C2587" s="25"/>
      <c r="D2587" s="25"/>
      <c r="E2587" s="25"/>
      <c r="F2587" s="25"/>
      <c r="G2587" s="25"/>
      <c r="H2587" s="25"/>
      <c r="I2587" s="25"/>
      <c r="J2587" s="25"/>
      <c r="K2587" s="25"/>
      <c r="L2587" s="25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  <c r="W2587" s="25"/>
      <c r="X2587" s="25"/>
    </row>
    <row r="2588" spans="1:24" ht="14.25">
      <c r="A2588" s="25"/>
      <c r="B2588" s="25"/>
      <c r="C2588" s="25"/>
      <c r="D2588" s="25"/>
      <c r="E2588" s="25"/>
      <c r="F2588" s="25"/>
      <c r="G2588" s="25"/>
      <c r="H2588" s="25"/>
      <c r="I2588" s="25"/>
      <c r="J2588" s="25"/>
      <c r="K2588" s="25"/>
      <c r="L2588" s="25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  <c r="W2588" s="25"/>
      <c r="X2588" s="25"/>
    </row>
    <row r="2589" spans="1:24" ht="14.25">
      <c r="A2589" s="25"/>
      <c r="B2589" s="25"/>
      <c r="C2589" s="25"/>
      <c r="D2589" s="25"/>
      <c r="E2589" s="25"/>
      <c r="F2589" s="25"/>
      <c r="G2589" s="25"/>
      <c r="H2589" s="25"/>
      <c r="I2589" s="25"/>
      <c r="J2589" s="25"/>
      <c r="K2589" s="25"/>
      <c r="L2589" s="25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  <c r="W2589" s="25"/>
      <c r="X2589" s="25"/>
    </row>
    <row r="2590" spans="1:24" ht="14.25">
      <c r="A2590" s="25"/>
      <c r="B2590" s="25"/>
      <c r="C2590" s="25"/>
      <c r="D2590" s="25"/>
      <c r="E2590" s="25"/>
      <c r="F2590" s="25"/>
      <c r="G2590" s="25"/>
      <c r="H2590" s="25"/>
      <c r="I2590" s="25"/>
      <c r="J2590" s="25"/>
      <c r="K2590" s="25"/>
      <c r="L2590" s="25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  <c r="W2590" s="25"/>
      <c r="X2590" s="25"/>
    </row>
    <row r="2591" spans="1:24" ht="14.25">
      <c r="A2591" s="25"/>
      <c r="B2591" s="25"/>
      <c r="C2591" s="25"/>
      <c r="D2591" s="25"/>
      <c r="E2591" s="25"/>
      <c r="F2591" s="25"/>
      <c r="G2591" s="25"/>
      <c r="H2591" s="25"/>
      <c r="I2591" s="25"/>
      <c r="J2591" s="25"/>
      <c r="K2591" s="25"/>
      <c r="L2591" s="25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  <c r="W2591" s="25"/>
      <c r="X2591" s="25"/>
    </row>
    <row r="2592" spans="1:24" ht="14.25">
      <c r="A2592" s="25"/>
      <c r="B2592" s="25"/>
      <c r="C2592" s="25"/>
      <c r="D2592" s="25"/>
      <c r="E2592" s="25"/>
      <c r="F2592" s="25"/>
      <c r="G2592" s="25"/>
      <c r="H2592" s="25"/>
      <c r="I2592" s="25"/>
      <c r="J2592" s="25"/>
      <c r="K2592" s="25"/>
      <c r="L2592" s="25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  <c r="W2592" s="25"/>
      <c r="X2592" s="25"/>
    </row>
    <row r="2593" spans="1:24" ht="14.25">
      <c r="A2593" s="25"/>
      <c r="B2593" s="25"/>
      <c r="C2593" s="25"/>
      <c r="D2593" s="25"/>
      <c r="E2593" s="25"/>
      <c r="F2593" s="25"/>
      <c r="G2593" s="25"/>
      <c r="H2593" s="25"/>
      <c r="I2593" s="25"/>
      <c r="J2593" s="25"/>
      <c r="K2593" s="25"/>
      <c r="L2593" s="25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  <c r="W2593" s="25"/>
      <c r="X2593" s="25"/>
    </row>
    <row r="2594" spans="1:24" ht="14.25">
      <c r="A2594" s="25"/>
      <c r="B2594" s="25"/>
      <c r="C2594" s="25"/>
      <c r="D2594" s="25"/>
      <c r="E2594" s="25"/>
      <c r="F2594" s="25"/>
      <c r="G2594" s="25"/>
      <c r="H2594" s="25"/>
      <c r="I2594" s="25"/>
      <c r="J2594" s="25"/>
      <c r="K2594" s="25"/>
      <c r="L2594" s="25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  <c r="W2594" s="25"/>
      <c r="X2594" s="25"/>
    </row>
    <row r="2595" spans="1:24" ht="14.25">
      <c r="A2595" s="25"/>
      <c r="B2595" s="25"/>
      <c r="C2595" s="25"/>
      <c r="D2595" s="25"/>
      <c r="E2595" s="25"/>
      <c r="F2595" s="25"/>
      <c r="G2595" s="25"/>
      <c r="H2595" s="25"/>
      <c r="I2595" s="25"/>
      <c r="J2595" s="25"/>
      <c r="K2595" s="25"/>
      <c r="L2595" s="25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  <c r="W2595" s="25"/>
      <c r="X2595" s="25"/>
    </row>
    <row r="2596" spans="1:24" ht="14.25">
      <c r="A2596" s="25"/>
      <c r="B2596" s="25"/>
      <c r="C2596" s="25"/>
      <c r="D2596" s="25"/>
      <c r="E2596" s="25"/>
      <c r="F2596" s="25"/>
      <c r="G2596" s="25"/>
      <c r="H2596" s="25"/>
      <c r="I2596" s="25"/>
      <c r="J2596" s="25"/>
      <c r="K2596" s="25"/>
      <c r="L2596" s="25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  <c r="W2596" s="25"/>
      <c r="X2596" s="25"/>
    </row>
    <row r="2597" spans="1:24" ht="14.25">
      <c r="A2597" s="25"/>
      <c r="B2597" s="25"/>
      <c r="C2597" s="25"/>
      <c r="D2597" s="25"/>
      <c r="E2597" s="25"/>
      <c r="F2597" s="25"/>
      <c r="G2597" s="25"/>
      <c r="H2597" s="25"/>
      <c r="I2597" s="25"/>
      <c r="J2597" s="25"/>
      <c r="K2597" s="25"/>
      <c r="L2597" s="25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  <c r="W2597" s="25"/>
      <c r="X2597" s="25"/>
    </row>
    <row r="2598" spans="1:24" ht="14.25">
      <c r="A2598" s="25"/>
      <c r="B2598" s="25"/>
      <c r="C2598" s="25"/>
      <c r="D2598" s="25"/>
      <c r="E2598" s="25"/>
      <c r="F2598" s="25"/>
      <c r="G2598" s="25"/>
      <c r="H2598" s="25"/>
      <c r="I2598" s="25"/>
      <c r="J2598" s="25"/>
      <c r="K2598" s="25"/>
      <c r="L2598" s="25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  <c r="W2598" s="25"/>
      <c r="X2598" s="25"/>
    </row>
    <row r="2599" spans="1:24" ht="14.25">
      <c r="A2599" s="25"/>
      <c r="B2599" s="25"/>
      <c r="C2599" s="25"/>
      <c r="D2599" s="25"/>
      <c r="E2599" s="25"/>
      <c r="F2599" s="25"/>
      <c r="G2599" s="25"/>
      <c r="H2599" s="25"/>
      <c r="I2599" s="25"/>
      <c r="J2599" s="25"/>
      <c r="K2599" s="25"/>
      <c r="L2599" s="25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  <c r="W2599" s="25"/>
      <c r="X2599" s="25"/>
    </row>
    <row r="2600" spans="1:24" ht="14.25">
      <c r="A2600" s="25"/>
      <c r="B2600" s="25"/>
      <c r="C2600" s="25"/>
      <c r="D2600" s="25"/>
      <c r="E2600" s="25"/>
      <c r="F2600" s="25"/>
      <c r="G2600" s="25"/>
      <c r="H2600" s="25"/>
      <c r="I2600" s="25"/>
      <c r="J2600" s="25"/>
      <c r="K2600" s="25"/>
      <c r="L2600" s="25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  <c r="W2600" s="25"/>
      <c r="X2600" s="25"/>
    </row>
    <row r="2601" spans="1:24" ht="14.25">
      <c r="A2601" s="25"/>
      <c r="B2601" s="25"/>
      <c r="C2601" s="25"/>
      <c r="D2601" s="25"/>
      <c r="E2601" s="25"/>
      <c r="F2601" s="25"/>
      <c r="G2601" s="25"/>
      <c r="H2601" s="25"/>
      <c r="I2601" s="25"/>
      <c r="J2601" s="25"/>
      <c r="K2601" s="25"/>
      <c r="L2601" s="25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  <c r="W2601" s="25"/>
      <c r="X2601" s="25"/>
    </row>
    <row r="2602" spans="1:24" ht="14.25">
      <c r="A2602" s="25"/>
      <c r="B2602" s="25"/>
      <c r="C2602" s="25"/>
      <c r="D2602" s="25"/>
      <c r="E2602" s="25"/>
      <c r="F2602" s="25"/>
      <c r="G2602" s="25"/>
      <c r="H2602" s="25"/>
      <c r="I2602" s="25"/>
      <c r="J2602" s="25"/>
      <c r="K2602" s="25"/>
      <c r="L2602" s="25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  <c r="W2602" s="25"/>
      <c r="X2602" s="25"/>
    </row>
    <row r="2603" spans="1:24" ht="14.25">
      <c r="A2603" s="25"/>
      <c r="B2603" s="25"/>
      <c r="C2603" s="25"/>
      <c r="D2603" s="25"/>
      <c r="E2603" s="25"/>
      <c r="F2603" s="25"/>
      <c r="G2603" s="25"/>
      <c r="H2603" s="25"/>
      <c r="I2603" s="25"/>
      <c r="J2603" s="25"/>
      <c r="K2603" s="25"/>
      <c r="L2603" s="25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  <c r="W2603" s="25"/>
      <c r="X2603" s="25"/>
    </row>
    <row r="2604" spans="1:24" ht="14.25">
      <c r="A2604" s="25"/>
      <c r="B2604" s="25"/>
      <c r="C2604" s="25"/>
      <c r="D2604" s="25"/>
      <c r="E2604" s="25"/>
      <c r="F2604" s="25"/>
      <c r="G2604" s="25"/>
      <c r="H2604" s="25"/>
      <c r="I2604" s="25"/>
      <c r="J2604" s="25"/>
      <c r="K2604" s="25"/>
      <c r="L2604" s="25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  <c r="W2604" s="25"/>
      <c r="X2604" s="25"/>
    </row>
    <row r="2605" spans="1:24" ht="14.25">
      <c r="A2605" s="25"/>
      <c r="B2605" s="25"/>
      <c r="C2605" s="25"/>
      <c r="D2605" s="25"/>
      <c r="E2605" s="25"/>
      <c r="F2605" s="25"/>
      <c r="G2605" s="25"/>
      <c r="H2605" s="25"/>
      <c r="I2605" s="25"/>
      <c r="J2605" s="25"/>
      <c r="K2605" s="25"/>
      <c r="L2605" s="25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  <c r="W2605" s="25"/>
      <c r="X2605" s="25"/>
    </row>
    <row r="2606" spans="1:24" ht="14.25">
      <c r="A2606" s="25"/>
      <c r="B2606" s="25"/>
      <c r="C2606" s="25"/>
      <c r="D2606" s="25"/>
      <c r="E2606" s="25"/>
      <c r="F2606" s="25"/>
      <c r="G2606" s="25"/>
      <c r="H2606" s="25"/>
      <c r="I2606" s="25"/>
      <c r="J2606" s="25"/>
      <c r="K2606" s="25"/>
      <c r="L2606" s="25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  <c r="W2606" s="25"/>
      <c r="X2606" s="25"/>
    </row>
    <row r="2607" spans="1:24" ht="14.25">
      <c r="A2607" s="25"/>
      <c r="B2607" s="25"/>
      <c r="C2607" s="25"/>
      <c r="D2607" s="25"/>
      <c r="E2607" s="25"/>
      <c r="F2607" s="25"/>
      <c r="G2607" s="25"/>
      <c r="H2607" s="25"/>
      <c r="I2607" s="25"/>
      <c r="J2607" s="25"/>
      <c r="K2607" s="25"/>
      <c r="L2607" s="25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  <c r="W2607" s="25"/>
      <c r="X2607" s="25"/>
    </row>
    <row r="2608" spans="1:24" ht="14.25">
      <c r="A2608" s="25"/>
      <c r="B2608" s="25"/>
      <c r="C2608" s="25"/>
      <c r="D2608" s="25"/>
      <c r="E2608" s="25"/>
      <c r="F2608" s="25"/>
      <c r="G2608" s="25"/>
      <c r="H2608" s="25"/>
      <c r="I2608" s="25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5"/>
      <c r="X2608" s="25"/>
    </row>
    <row r="2609" spans="1:24" ht="14.25">
      <c r="A2609" s="25"/>
      <c r="B2609" s="25"/>
      <c r="C2609" s="25"/>
      <c r="D2609" s="25"/>
      <c r="E2609" s="25"/>
      <c r="F2609" s="25"/>
      <c r="G2609" s="25"/>
      <c r="H2609" s="25"/>
      <c r="I2609" s="25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5"/>
      <c r="X2609" s="25"/>
    </row>
    <row r="2610" spans="1:24" ht="14.25">
      <c r="A2610" s="25"/>
      <c r="B2610" s="25"/>
      <c r="C2610" s="25"/>
      <c r="D2610" s="25"/>
      <c r="E2610" s="25"/>
      <c r="F2610" s="25"/>
      <c r="G2610" s="25"/>
      <c r="H2610" s="25"/>
      <c r="I2610" s="25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5"/>
      <c r="X2610" s="25"/>
    </row>
    <row r="2611" spans="1:24" ht="14.25">
      <c r="A2611" s="25"/>
      <c r="B2611" s="25"/>
      <c r="C2611" s="25"/>
      <c r="D2611" s="25"/>
      <c r="E2611" s="25"/>
      <c r="F2611" s="25"/>
      <c r="G2611" s="25"/>
      <c r="H2611" s="25"/>
      <c r="I2611" s="25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5"/>
      <c r="X2611" s="25"/>
    </row>
    <row r="2612" spans="1:24" ht="14.25">
      <c r="A2612" s="25"/>
      <c r="B2612" s="25"/>
      <c r="C2612" s="25"/>
      <c r="D2612" s="25"/>
      <c r="E2612" s="25"/>
      <c r="F2612" s="25"/>
      <c r="G2612" s="25"/>
      <c r="H2612" s="25"/>
      <c r="I2612" s="25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5"/>
      <c r="X2612" s="25"/>
    </row>
    <row r="2613" spans="1:24" ht="14.25">
      <c r="A2613" s="25"/>
      <c r="B2613" s="25"/>
      <c r="C2613" s="25"/>
      <c r="D2613" s="25"/>
      <c r="E2613" s="25"/>
      <c r="F2613" s="25"/>
      <c r="G2613" s="25"/>
      <c r="H2613" s="25"/>
      <c r="I2613" s="25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5"/>
      <c r="X2613" s="25"/>
    </row>
    <row r="2614" spans="1:24" ht="14.25">
      <c r="A2614" s="25"/>
      <c r="B2614" s="25"/>
      <c r="C2614" s="25"/>
      <c r="D2614" s="25"/>
      <c r="E2614" s="25"/>
      <c r="F2614" s="25"/>
      <c r="G2614" s="25"/>
      <c r="H2614" s="25"/>
      <c r="I2614" s="25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5"/>
      <c r="X2614" s="25"/>
    </row>
    <row r="2615" spans="1:24" ht="14.25">
      <c r="A2615" s="25"/>
      <c r="B2615" s="25"/>
      <c r="C2615" s="25"/>
      <c r="D2615" s="25"/>
      <c r="E2615" s="25"/>
      <c r="F2615" s="25"/>
      <c r="G2615" s="25"/>
      <c r="H2615" s="25"/>
      <c r="I2615" s="25"/>
      <c r="J2615" s="25"/>
      <c r="K2615" s="25"/>
      <c r="L2615" s="25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  <c r="W2615" s="25"/>
      <c r="X2615" s="25"/>
    </row>
    <row r="2616" spans="1:24" ht="14.25">
      <c r="A2616" s="25"/>
      <c r="B2616" s="25"/>
      <c r="C2616" s="25"/>
      <c r="D2616" s="25"/>
      <c r="E2616" s="25"/>
      <c r="F2616" s="25"/>
      <c r="G2616" s="25"/>
      <c r="H2616" s="25"/>
      <c r="I2616" s="25"/>
      <c r="J2616" s="25"/>
      <c r="K2616" s="25"/>
      <c r="L2616" s="25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  <c r="W2616" s="25"/>
      <c r="X2616" s="25"/>
    </row>
    <row r="2617" spans="1:24" ht="14.25">
      <c r="A2617" s="25"/>
      <c r="B2617" s="25"/>
      <c r="C2617" s="25"/>
      <c r="D2617" s="25"/>
      <c r="E2617" s="25"/>
      <c r="F2617" s="25"/>
      <c r="G2617" s="25"/>
      <c r="H2617" s="25"/>
      <c r="I2617" s="25"/>
      <c r="J2617" s="25"/>
      <c r="K2617" s="25"/>
      <c r="L2617" s="25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  <c r="W2617" s="25"/>
      <c r="X2617" s="25"/>
    </row>
    <row r="2618" spans="1:24" ht="14.25">
      <c r="A2618" s="25"/>
      <c r="B2618" s="25"/>
      <c r="C2618" s="25"/>
      <c r="D2618" s="25"/>
      <c r="E2618" s="25"/>
      <c r="F2618" s="25"/>
      <c r="G2618" s="25"/>
      <c r="H2618" s="25"/>
      <c r="I2618" s="25"/>
      <c r="J2618" s="25"/>
      <c r="K2618" s="25"/>
      <c r="L2618" s="25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  <c r="W2618" s="25"/>
      <c r="X2618" s="25"/>
    </row>
    <row r="2619" spans="1:24" ht="14.25">
      <c r="A2619" s="25"/>
      <c r="B2619" s="25"/>
      <c r="C2619" s="25"/>
      <c r="D2619" s="25"/>
      <c r="E2619" s="25"/>
      <c r="F2619" s="25"/>
      <c r="G2619" s="25"/>
      <c r="H2619" s="25"/>
      <c r="I2619" s="25"/>
      <c r="J2619" s="25"/>
      <c r="K2619" s="25"/>
      <c r="L2619" s="25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  <c r="W2619" s="25"/>
      <c r="X2619" s="25"/>
    </row>
    <row r="2620" spans="1:24" ht="14.25">
      <c r="A2620" s="25"/>
      <c r="B2620" s="25"/>
      <c r="C2620" s="25"/>
      <c r="D2620" s="25"/>
      <c r="E2620" s="25"/>
      <c r="F2620" s="25"/>
      <c r="G2620" s="25"/>
      <c r="H2620" s="25"/>
      <c r="I2620" s="25"/>
      <c r="J2620" s="25"/>
      <c r="K2620" s="25"/>
      <c r="L2620" s="25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  <c r="W2620" s="25"/>
      <c r="X2620" s="25"/>
    </row>
    <row r="2621" spans="1:24" ht="14.25">
      <c r="A2621" s="25"/>
      <c r="B2621" s="25"/>
      <c r="C2621" s="25"/>
      <c r="D2621" s="25"/>
      <c r="E2621" s="25"/>
      <c r="F2621" s="25"/>
      <c r="G2621" s="25"/>
      <c r="H2621" s="25"/>
      <c r="I2621" s="25"/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  <c r="W2621" s="25"/>
      <c r="X2621" s="25"/>
    </row>
    <row r="2622" spans="1:24" ht="14.25">
      <c r="A2622" s="25"/>
      <c r="B2622" s="25"/>
      <c r="C2622" s="25"/>
      <c r="D2622" s="25"/>
      <c r="E2622" s="25"/>
      <c r="F2622" s="25"/>
      <c r="G2622" s="25"/>
      <c r="H2622" s="25"/>
      <c r="I2622" s="25"/>
      <c r="J2622" s="25"/>
      <c r="K2622" s="25"/>
      <c r="L2622" s="25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  <c r="W2622" s="25"/>
      <c r="X2622" s="25"/>
    </row>
    <row r="2623" spans="1:24" ht="14.25">
      <c r="A2623" s="25"/>
      <c r="B2623" s="25"/>
      <c r="C2623" s="25"/>
      <c r="D2623" s="25"/>
      <c r="E2623" s="25"/>
      <c r="F2623" s="25"/>
      <c r="G2623" s="25"/>
      <c r="H2623" s="25"/>
      <c r="I2623" s="25"/>
      <c r="J2623" s="25"/>
      <c r="K2623" s="25"/>
      <c r="L2623" s="25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  <c r="W2623" s="25"/>
      <c r="X2623" s="25"/>
    </row>
    <row r="2624" spans="1:24" ht="14.25">
      <c r="A2624" s="25"/>
      <c r="B2624" s="25"/>
      <c r="C2624" s="25"/>
      <c r="D2624" s="25"/>
      <c r="E2624" s="25"/>
      <c r="F2624" s="25"/>
      <c r="G2624" s="25"/>
      <c r="H2624" s="25"/>
      <c r="I2624" s="25"/>
      <c r="J2624" s="25"/>
      <c r="K2624" s="25"/>
      <c r="L2624" s="25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  <c r="W2624" s="25"/>
      <c r="X2624" s="25"/>
    </row>
    <row r="2625" spans="1:24" ht="14.25">
      <c r="A2625" s="25"/>
      <c r="B2625" s="25"/>
      <c r="C2625" s="25"/>
      <c r="D2625" s="25"/>
      <c r="E2625" s="25"/>
      <c r="F2625" s="25"/>
      <c r="G2625" s="25"/>
      <c r="H2625" s="25"/>
      <c r="I2625" s="25"/>
      <c r="J2625" s="25"/>
      <c r="K2625" s="25"/>
      <c r="L2625" s="25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  <c r="W2625" s="25"/>
      <c r="X2625" s="25"/>
    </row>
    <row r="2626" spans="1:24" ht="14.25">
      <c r="A2626" s="25"/>
      <c r="B2626" s="25"/>
      <c r="C2626" s="25"/>
      <c r="D2626" s="25"/>
      <c r="E2626" s="25"/>
      <c r="F2626" s="25"/>
      <c r="G2626" s="25"/>
      <c r="H2626" s="25"/>
      <c r="I2626" s="25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5"/>
      <c r="X2626" s="25"/>
    </row>
    <row r="2627" spans="1:24" ht="14.25">
      <c r="A2627" s="25"/>
      <c r="B2627" s="25"/>
      <c r="C2627" s="25"/>
      <c r="D2627" s="25"/>
      <c r="E2627" s="25"/>
      <c r="F2627" s="25"/>
      <c r="G2627" s="25"/>
      <c r="H2627" s="25"/>
      <c r="I2627" s="25"/>
      <c r="J2627" s="25"/>
      <c r="K2627" s="25"/>
      <c r="L2627" s="25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  <c r="W2627" s="25"/>
      <c r="X2627" s="25"/>
    </row>
    <row r="2628" spans="1:24" ht="14.25">
      <c r="A2628" s="25"/>
      <c r="B2628" s="25"/>
      <c r="C2628" s="25"/>
      <c r="D2628" s="25"/>
      <c r="E2628" s="25"/>
      <c r="F2628" s="25"/>
      <c r="G2628" s="25"/>
      <c r="H2628" s="25"/>
      <c r="I2628" s="25"/>
      <c r="J2628" s="25"/>
      <c r="K2628" s="25"/>
      <c r="L2628" s="25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  <c r="W2628" s="25"/>
      <c r="X2628" s="25"/>
    </row>
    <row r="2629" spans="1:24" ht="14.25">
      <c r="A2629" s="25"/>
      <c r="B2629" s="25"/>
      <c r="C2629" s="25"/>
      <c r="D2629" s="25"/>
      <c r="E2629" s="25"/>
      <c r="F2629" s="25"/>
      <c r="G2629" s="25"/>
      <c r="H2629" s="25"/>
      <c r="I2629" s="25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5"/>
      <c r="X2629" s="25"/>
    </row>
    <row r="2630" spans="1:24" ht="14.25">
      <c r="A2630" s="25"/>
      <c r="B2630" s="25"/>
      <c r="C2630" s="25"/>
      <c r="D2630" s="25"/>
      <c r="E2630" s="25"/>
      <c r="F2630" s="25"/>
      <c r="G2630" s="25"/>
      <c r="H2630" s="25"/>
      <c r="I2630" s="25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  <c r="W2630" s="25"/>
      <c r="X2630" s="25"/>
    </row>
    <row r="2631" spans="1:24" ht="14.25">
      <c r="A2631" s="25"/>
      <c r="B2631" s="25"/>
      <c r="C2631" s="25"/>
      <c r="D2631" s="25"/>
      <c r="E2631" s="25"/>
      <c r="F2631" s="25"/>
      <c r="G2631" s="25"/>
      <c r="H2631" s="25"/>
      <c r="I2631" s="25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  <c r="W2631" s="25"/>
      <c r="X2631" s="25"/>
    </row>
    <row r="2632" spans="1:24" ht="14.25">
      <c r="A2632" s="25"/>
      <c r="B2632" s="25"/>
      <c r="C2632" s="25"/>
      <c r="D2632" s="25"/>
      <c r="E2632" s="25"/>
      <c r="F2632" s="25"/>
      <c r="G2632" s="25"/>
      <c r="H2632" s="25"/>
      <c r="I2632" s="25"/>
      <c r="J2632" s="25"/>
      <c r="K2632" s="25"/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  <c r="W2632" s="25"/>
      <c r="X2632" s="25"/>
    </row>
    <row r="2633" spans="1:24" ht="14.25">
      <c r="A2633" s="25"/>
      <c r="B2633" s="25"/>
      <c r="C2633" s="25"/>
      <c r="D2633" s="25"/>
      <c r="E2633" s="25"/>
      <c r="F2633" s="25"/>
      <c r="G2633" s="25"/>
      <c r="H2633" s="25"/>
      <c r="I2633" s="25"/>
      <c r="J2633" s="25"/>
      <c r="K2633" s="25"/>
      <c r="L2633" s="25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  <c r="W2633" s="25"/>
      <c r="X2633" s="25"/>
    </row>
    <row r="2634" spans="1:24" ht="14.25">
      <c r="A2634" s="25"/>
      <c r="B2634" s="25"/>
      <c r="C2634" s="25"/>
      <c r="D2634" s="25"/>
      <c r="E2634" s="25"/>
      <c r="F2634" s="25"/>
      <c r="G2634" s="25"/>
      <c r="H2634" s="25"/>
      <c r="I2634" s="25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  <c r="W2634" s="25"/>
      <c r="X2634" s="25"/>
    </row>
    <row r="2635" spans="1:24" ht="14.25">
      <c r="A2635" s="25"/>
      <c r="B2635" s="25"/>
      <c r="C2635" s="25"/>
      <c r="D2635" s="25"/>
      <c r="E2635" s="25"/>
      <c r="F2635" s="25"/>
      <c r="G2635" s="25"/>
      <c r="H2635" s="25"/>
      <c r="I2635" s="25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  <c r="W2635" s="25"/>
      <c r="X2635" s="25"/>
    </row>
    <row r="2636" spans="1:24" ht="14.25">
      <c r="A2636" s="25"/>
      <c r="B2636" s="25"/>
      <c r="C2636" s="25"/>
      <c r="D2636" s="25"/>
      <c r="E2636" s="25"/>
      <c r="F2636" s="25"/>
      <c r="G2636" s="25"/>
      <c r="H2636" s="25"/>
      <c r="I2636" s="25"/>
      <c r="J2636" s="25"/>
      <c r="K2636" s="25"/>
      <c r="L2636" s="25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  <c r="W2636" s="25"/>
      <c r="X2636" s="25"/>
    </row>
    <row r="2637" spans="1:24" ht="14.25">
      <c r="A2637" s="25"/>
      <c r="B2637" s="25"/>
      <c r="C2637" s="25"/>
      <c r="D2637" s="25"/>
      <c r="E2637" s="25"/>
      <c r="F2637" s="25"/>
      <c r="G2637" s="25"/>
      <c r="H2637" s="25"/>
      <c r="I2637" s="25"/>
      <c r="J2637" s="25"/>
      <c r="K2637" s="25"/>
      <c r="L2637" s="25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  <c r="W2637" s="25"/>
      <c r="X2637" s="25"/>
    </row>
    <row r="2638" spans="1:24" ht="14.25">
      <c r="A2638" s="25"/>
      <c r="B2638" s="25"/>
      <c r="C2638" s="25"/>
      <c r="D2638" s="25"/>
      <c r="E2638" s="25"/>
      <c r="F2638" s="25"/>
      <c r="G2638" s="25"/>
      <c r="H2638" s="25"/>
      <c r="I2638" s="25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5"/>
      <c r="X2638" s="25"/>
    </row>
    <row r="2639" spans="1:24" ht="14.25">
      <c r="A2639" s="25"/>
      <c r="B2639" s="25"/>
      <c r="C2639" s="25"/>
      <c r="D2639" s="25"/>
      <c r="E2639" s="25"/>
      <c r="F2639" s="25"/>
      <c r="G2639" s="25"/>
      <c r="H2639" s="25"/>
      <c r="I2639" s="25"/>
      <c r="J2639" s="25"/>
      <c r="K2639" s="25"/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5"/>
      <c r="X2639" s="25"/>
    </row>
    <row r="2640" spans="1:24" ht="14.25">
      <c r="A2640" s="25"/>
      <c r="B2640" s="25"/>
      <c r="C2640" s="25"/>
      <c r="D2640" s="25"/>
      <c r="E2640" s="25"/>
      <c r="F2640" s="25"/>
      <c r="G2640" s="25"/>
      <c r="H2640" s="25"/>
      <c r="I2640" s="25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  <c r="W2640" s="25"/>
      <c r="X2640" s="25"/>
    </row>
    <row r="2641" spans="1:24" ht="14.25">
      <c r="A2641" s="25"/>
      <c r="B2641" s="25"/>
      <c r="C2641" s="25"/>
      <c r="D2641" s="25"/>
      <c r="E2641" s="25"/>
      <c r="F2641" s="25"/>
      <c r="G2641" s="25"/>
      <c r="H2641" s="25"/>
      <c r="I2641" s="25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  <c r="W2641" s="25"/>
      <c r="X2641" s="25"/>
    </row>
    <row r="2642" spans="1:24" ht="14.25">
      <c r="A2642" s="25"/>
      <c r="B2642" s="25"/>
      <c r="C2642" s="25"/>
      <c r="D2642" s="25"/>
      <c r="E2642" s="25"/>
      <c r="F2642" s="25"/>
      <c r="G2642" s="25"/>
      <c r="H2642" s="25"/>
      <c r="I2642" s="25"/>
      <c r="J2642" s="25"/>
      <c r="K2642" s="25"/>
      <c r="L2642" s="25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  <c r="W2642" s="25"/>
      <c r="X2642" s="25"/>
    </row>
    <row r="2643" spans="1:24" ht="14.25">
      <c r="A2643" s="25"/>
      <c r="B2643" s="25"/>
      <c r="C2643" s="25"/>
      <c r="D2643" s="25"/>
      <c r="E2643" s="25"/>
      <c r="F2643" s="25"/>
      <c r="G2643" s="25"/>
      <c r="H2643" s="25"/>
      <c r="I2643" s="25"/>
      <c r="J2643" s="25"/>
      <c r="K2643" s="25"/>
      <c r="L2643" s="25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  <c r="W2643" s="25"/>
      <c r="X2643" s="25"/>
    </row>
    <row r="2644" spans="1:24" ht="14.25">
      <c r="A2644" s="25"/>
      <c r="B2644" s="25"/>
      <c r="C2644" s="25"/>
      <c r="D2644" s="25"/>
      <c r="E2644" s="25"/>
      <c r="F2644" s="25"/>
      <c r="G2644" s="25"/>
      <c r="H2644" s="25"/>
      <c r="I2644" s="25"/>
      <c r="J2644" s="25"/>
      <c r="K2644" s="25"/>
      <c r="L2644" s="25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  <c r="W2644" s="25"/>
      <c r="X2644" s="25"/>
    </row>
    <row r="2645" spans="1:24" ht="14.25">
      <c r="A2645" s="25"/>
      <c r="B2645" s="25"/>
      <c r="C2645" s="25"/>
      <c r="D2645" s="25"/>
      <c r="E2645" s="25"/>
      <c r="F2645" s="25"/>
      <c r="G2645" s="25"/>
      <c r="H2645" s="25"/>
      <c r="I2645" s="25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25"/>
      <c r="X2645" s="25"/>
    </row>
    <row r="2646" spans="1:24" ht="14.25">
      <c r="A2646" s="25"/>
      <c r="B2646" s="25"/>
      <c r="C2646" s="25"/>
      <c r="D2646" s="25"/>
      <c r="E2646" s="25"/>
      <c r="F2646" s="25"/>
      <c r="G2646" s="25"/>
      <c r="H2646" s="25"/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5"/>
      <c r="X2646" s="25"/>
    </row>
    <row r="2647" spans="1:24" ht="14.25">
      <c r="A2647" s="25"/>
      <c r="B2647" s="25"/>
      <c r="C2647" s="25"/>
      <c r="D2647" s="25"/>
      <c r="E2647" s="25"/>
      <c r="F2647" s="25"/>
      <c r="G2647" s="25"/>
      <c r="H2647" s="25"/>
      <c r="I2647" s="25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  <c r="W2647" s="25"/>
      <c r="X2647" s="25"/>
    </row>
    <row r="2648" spans="1:24" ht="14.25">
      <c r="A2648" s="25"/>
      <c r="B2648" s="25"/>
      <c r="C2648" s="25"/>
      <c r="D2648" s="25"/>
      <c r="E2648" s="25"/>
      <c r="F2648" s="25"/>
      <c r="G2648" s="25"/>
      <c r="H2648" s="25"/>
      <c r="I2648" s="25"/>
      <c r="J2648" s="25"/>
      <c r="K2648" s="25"/>
      <c r="L2648" s="25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  <c r="W2648" s="25"/>
      <c r="X2648" s="25"/>
    </row>
    <row r="2649" spans="1:24" ht="14.25">
      <c r="A2649" s="25"/>
      <c r="B2649" s="25"/>
      <c r="C2649" s="25"/>
      <c r="D2649" s="25"/>
      <c r="E2649" s="25"/>
      <c r="F2649" s="25"/>
      <c r="G2649" s="25"/>
      <c r="H2649" s="25"/>
      <c r="I2649" s="25"/>
      <c r="J2649" s="25"/>
      <c r="K2649" s="25"/>
      <c r="L2649" s="25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  <c r="W2649" s="25"/>
      <c r="X2649" s="25"/>
    </row>
    <row r="2650" spans="1:24" ht="14.25">
      <c r="A2650" s="25"/>
      <c r="B2650" s="25"/>
      <c r="C2650" s="25"/>
      <c r="D2650" s="25"/>
      <c r="E2650" s="25"/>
      <c r="F2650" s="25"/>
      <c r="G2650" s="25"/>
      <c r="H2650" s="25"/>
      <c r="I2650" s="25"/>
      <c r="J2650" s="25"/>
      <c r="K2650" s="25"/>
      <c r="L2650" s="25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  <c r="W2650" s="25"/>
      <c r="X2650" s="25"/>
    </row>
    <row r="2651" spans="1:24" ht="14.25">
      <c r="A2651" s="25"/>
      <c r="B2651" s="25"/>
      <c r="C2651" s="25"/>
      <c r="D2651" s="25"/>
      <c r="E2651" s="25"/>
      <c r="F2651" s="25"/>
      <c r="G2651" s="25"/>
      <c r="H2651" s="25"/>
      <c r="I2651" s="25"/>
      <c r="J2651" s="25"/>
      <c r="K2651" s="25"/>
      <c r="L2651" s="25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  <c r="W2651" s="25"/>
      <c r="X2651" s="25"/>
    </row>
    <row r="2652" spans="1:24" ht="14.25">
      <c r="A2652" s="25"/>
      <c r="B2652" s="25"/>
      <c r="C2652" s="25"/>
      <c r="D2652" s="25"/>
      <c r="E2652" s="25"/>
      <c r="F2652" s="25"/>
      <c r="G2652" s="25"/>
      <c r="H2652" s="25"/>
      <c r="I2652" s="25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5"/>
      <c r="X2652" s="25"/>
    </row>
    <row r="2653" spans="1:24" ht="14.25">
      <c r="A2653" s="25"/>
      <c r="B2653" s="25"/>
      <c r="C2653" s="25"/>
      <c r="D2653" s="25"/>
      <c r="E2653" s="25"/>
      <c r="F2653" s="25"/>
      <c r="G2653" s="25"/>
      <c r="H2653" s="25"/>
      <c r="I2653" s="25"/>
      <c r="J2653" s="25"/>
      <c r="K2653" s="25"/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  <c r="W2653" s="25"/>
      <c r="X2653" s="25"/>
    </row>
    <row r="2654" spans="1:24" ht="14.25">
      <c r="A2654" s="25"/>
      <c r="B2654" s="25"/>
      <c r="C2654" s="25"/>
      <c r="D2654" s="25"/>
      <c r="E2654" s="25"/>
      <c r="F2654" s="25"/>
      <c r="G2654" s="25"/>
      <c r="H2654" s="25"/>
      <c r="I2654" s="25"/>
      <c r="J2654" s="25"/>
      <c r="K2654" s="25"/>
      <c r="L2654" s="25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  <c r="W2654" s="25"/>
      <c r="X2654" s="25"/>
    </row>
    <row r="2655" spans="1:24" ht="14.25">
      <c r="A2655" s="25"/>
      <c r="B2655" s="25"/>
      <c r="C2655" s="25"/>
      <c r="D2655" s="25"/>
      <c r="E2655" s="25"/>
      <c r="F2655" s="25"/>
      <c r="G2655" s="25"/>
      <c r="H2655" s="25"/>
      <c r="I2655" s="25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  <c r="W2655" s="25"/>
      <c r="X2655" s="25"/>
    </row>
    <row r="2656" spans="1:24" ht="14.25">
      <c r="A2656" s="25"/>
      <c r="B2656" s="25"/>
      <c r="C2656" s="25"/>
      <c r="D2656" s="25"/>
      <c r="E2656" s="25"/>
      <c r="F2656" s="25"/>
      <c r="G2656" s="25"/>
      <c r="H2656" s="25"/>
      <c r="I2656" s="25"/>
      <c r="J2656" s="25"/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  <c r="W2656" s="25"/>
      <c r="X2656" s="25"/>
    </row>
    <row r="2657" spans="1:24" ht="14.25">
      <c r="A2657" s="25"/>
      <c r="B2657" s="25"/>
      <c r="C2657" s="25"/>
      <c r="D2657" s="25"/>
      <c r="E2657" s="25"/>
      <c r="F2657" s="25"/>
      <c r="G2657" s="25"/>
      <c r="H2657" s="25"/>
      <c r="I2657" s="25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  <c r="W2657" s="25"/>
      <c r="X2657" s="25"/>
    </row>
    <row r="2658" spans="1:24" ht="14.25">
      <c r="A2658" s="25"/>
      <c r="B2658" s="25"/>
      <c r="C2658" s="25"/>
      <c r="D2658" s="25"/>
      <c r="E2658" s="25"/>
      <c r="F2658" s="25"/>
      <c r="G2658" s="25"/>
      <c r="H2658" s="25"/>
      <c r="I2658" s="25"/>
      <c r="J2658" s="25"/>
      <c r="K2658" s="25"/>
      <c r="L2658" s="25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  <c r="W2658" s="25"/>
      <c r="X2658" s="25"/>
    </row>
    <row r="2659" spans="1:24" ht="14.25">
      <c r="A2659" s="25"/>
      <c r="B2659" s="25"/>
      <c r="C2659" s="25"/>
      <c r="D2659" s="25"/>
      <c r="E2659" s="25"/>
      <c r="F2659" s="25"/>
      <c r="G2659" s="25"/>
      <c r="H2659" s="25"/>
      <c r="I2659" s="25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5"/>
      <c r="X2659" s="25"/>
    </row>
    <row r="2660" spans="1:24" ht="14.25">
      <c r="A2660" s="25"/>
      <c r="B2660" s="25"/>
      <c r="C2660" s="25"/>
      <c r="D2660" s="25"/>
      <c r="E2660" s="25"/>
      <c r="F2660" s="25"/>
      <c r="G2660" s="25"/>
      <c r="H2660" s="25"/>
      <c r="I2660" s="25"/>
      <c r="J2660" s="25"/>
      <c r="K2660" s="25"/>
      <c r="L2660" s="25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  <c r="W2660" s="25"/>
      <c r="X2660" s="25"/>
    </row>
    <row r="2661" spans="1:24" ht="14.25">
      <c r="A2661" s="25"/>
      <c r="B2661" s="25"/>
      <c r="C2661" s="25"/>
      <c r="D2661" s="25"/>
      <c r="E2661" s="25"/>
      <c r="F2661" s="25"/>
      <c r="G2661" s="25"/>
      <c r="H2661" s="25"/>
      <c r="I2661" s="25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  <c r="W2661" s="25"/>
      <c r="X2661" s="25"/>
    </row>
    <row r="2662" spans="1:24" ht="14.25">
      <c r="A2662" s="25"/>
      <c r="B2662" s="25"/>
      <c r="C2662" s="25"/>
      <c r="D2662" s="25"/>
      <c r="E2662" s="25"/>
      <c r="F2662" s="25"/>
      <c r="G2662" s="25"/>
      <c r="H2662" s="25"/>
      <c r="I2662" s="25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  <c r="X2662" s="25"/>
    </row>
    <row r="2663" spans="1:24" ht="14.25">
      <c r="A2663" s="25"/>
      <c r="B2663" s="25"/>
      <c r="C2663" s="25"/>
      <c r="D2663" s="25"/>
      <c r="E2663" s="25"/>
      <c r="F2663" s="25"/>
      <c r="G2663" s="25"/>
      <c r="H2663" s="25"/>
      <c r="I2663" s="25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5"/>
      <c r="X2663" s="25"/>
    </row>
    <row r="2664" spans="1:24" ht="14.25">
      <c r="A2664" s="25"/>
      <c r="B2664" s="25"/>
      <c r="C2664" s="25"/>
      <c r="D2664" s="25"/>
      <c r="E2664" s="25"/>
      <c r="F2664" s="25"/>
      <c r="G2664" s="25"/>
      <c r="H2664" s="25"/>
      <c r="I2664" s="25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5"/>
      <c r="X2664" s="25"/>
    </row>
    <row r="2665" spans="1:24" ht="14.25">
      <c r="A2665" s="25"/>
      <c r="B2665" s="25"/>
      <c r="C2665" s="25"/>
      <c r="D2665" s="25"/>
      <c r="E2665" s="25"/>
      <c r="F2665" s="25"/>
      <c r="G2665" s="25"/>
      <c r="H2665" s="25"/>
      <c r="I2665" s="25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5"/>
      <c r="X2665" s="25"/>
    </row>
    <row r="2666" spans="1:24" ht="14.25">
      <c r="A2666" s="25"/>
      <c r="B2666" s="25"/>
      <c r="C2666" s="25"/>
      <c r="D2666" s="25"/>
      <c r="E2666" s="25"/>
      <c r="F2666" s="25"/>
      <c r="G2666" s="25"/>
      <c r="H2666" s="25"/>
      <c r="I2666" s="25"/>
      <c r="J2666" s="25"/>
      <c r="K2666" s="25"/>
      <c r="L2666" s="25"/>
      <c r="M2666" s="25"/>
      <c r="N2666" s="25"/>
      <c r="O2666" s="25"/>
      <c r="P2666" s="25"/>
      <c r="Q2666" s="25"/>
      <c r="R2666" s="25"/>
      <c r="S2666" s="25"/>
      <c r="T2666" s="25"/>
      <c r="U2666" s="25"/>
      <c r="V2666" s="25"/>
      <c r="W2666" s="25"/>
      <c r="X2666" s="25"/>
    </row>
    <row r="2667" spans="1:24" ht="14.25">
      <c r="A2667" s="25"/>
      <c r="B2667" s="25"/>
      <c r="C2667" s="25"/>
      <c r="D2667" s="25"/>
      <c r="E2667" s="25"/>
      <c r="F2667" s="25"/>
      <c r="G2667" s="25"/>
      <c r="H2667" s="25"/>
      <c r="I2667" s="25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/>
      <c r="U2667" s="25"/>
      <c r="V2667" s="25"/>
      <c r="W2667" s="25"/>
      <c r="X2667" s="25"/>
    </row>
    <row r="2668" spans="1:24" ht="14.25">
      <c r="A2668" s="25"/>
      <c r="B2668" s="25"/>
      <c r="C2668" s="25"/>
      <c r="D2668" s="25"/>
      <c r="E2668" s="25"/>
      <c r="F2668" s="25"/>
      <c r="G2668" s="25"/>
      <c r="H2668" s="25"/>
      <c r="I2668" s="25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  <c r="W2668" s="25"/>
      <c r="X2668" s="25"/>
    </row>
    <row r="2669" spans="1:24" ht="14.25">
      <c r="A2669" s="25"/>
      <c r="B2669" s="25"/>
      <c r="C2669" s="25"/>
      <c r="D2669" s="25"/>
      <c r="E2669" s="25"/>
      <c r="F2669" s="25"/>
      <c r="G2669" s="25"/>
      <c r="H2669" s="25"/>
      <c r="I2669" s="25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  <c r="W2669" s="25"/>
      <c r="X2669" s="25"/>
    </row>
    <row r="2670" spans="1:24" ht="14.25">
      <c r="A2670" s="25"/>
      <c r="B2670" s="25"/>
      <c r="C2670" s="25"/>
      <c r="D2670" s="25"/>
      <c r="E2670" s="25"/>
      <c r="F2670" s="25"/>
      <c r="G2670" s="25"/>
      <c r="H2670" s="25"/>
      <c r="I2670" s="25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  <c r="W2670" s="25"/>
      <c r="X2670" s="25"/>
    </row>
    <row r="2671" spans="1:24" ht="14.25">
      <c r="A2671" s="25"/>
      <c r="B2671" s="25"/>
      <c r="C2671" s="25"/>
      <c r="D2671" s="25"/>
      <c r="E2671" s="25"/>
      <c r="F2671" s="25"/>
      <c r="G2671" s="25"/>
      <c r="H2671" s="25"/>
      <c r="I2671" s="25"/>
      <c r="J2671" s="25"/>
      <c r="K2671" s="25"/>
      <c r="L2671" s="25"/>
      <c r="M2671" s="25"/>
      <c r="N2671" s="25"/>
      <c r="O2671" s="25"/>
      <c r="P2671" s="25"/>
      <c r="Q2671" s="25"/>
      <c r="R2671" s="25"/>
      <c r="S2671" s="25"/>
      <c r="T2671" s="25"/>
      <c r="U2671" s="25"/>
      <c r="V2671" s="25"/>
      <c r="W2671" s="25"/>
      <c r="X2671" s="25"/>
    </row>
    <row r="2672" spans="1:24" ht="14.25">
      <c r="A2672" s="25"/>
      <c r="B2672" s="25"/>
      <c r="C2672" s="25"/>
      <c r="D2672" s="25"/>
      <c r="E2672" s="25"/>
      <c r="F2672" s="25"/>
      <c r="G2672" s="25"/>
      <c r="H2672" s="25"/>
      <c r="I2672" s="25"/>
      <c r="J2672" s="25"/>
      <c r="K2672" s="25"/>
      <c r="L2672" s="25"/>
      <c r="M2672" s="25"/>
      <c r="N2672" s="25"/>
      <c r="O2672" s="25"/>
      <c r="P2672" s="25"/>
      <c r="Q2672" s="25"/>
      <c r="R2672" s="25"/>
      <c r="S2672" s="25"/>
      <c r="T2672" s="25"/>
      <c r="U2672" s="25"/>
      <c r="V2672" s="25"/>
      <c r="W2672" s="25"/>
      <c r="X2672" s="25"/>
    </row>
    <row r="2673" spans="1:24" ht="14.25">
      <c r="A2673" s="25"/>
      <c r="B2673" s="25"/>
      <c r="C2673" s="25"/>
      <c r="D2673" s="25"/>
      <c r="E2673" s="25"/>
      <c r="F2673" s="25"/>
      <c r="G2673" s="25"/>
      <c r="H2673" s="25"/>
      <c r="I2673" s="25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  <c r="W2673" s="25"/>
      <c r="X2673" s="25"/>
    </row>
    <row r="2674" spans="1:24" ht="14.25">
      <c r="A2674" s="25"/>
      <c r="B2674" s="25"/>
      <c r="C2674" s="25"/>
      <c r="D2674" s="25"/>
      <c r="E2674" s="25"/>
      <c r="F2674" s="25"/>
      <c r="G2674" s="25"/>
      <c r="H2674" s="25"/>
      <c r="I2674" s="25"/>
      <c r="J2674" s="25"/>
      <c r="K2674" s="25"/>
      <c r="L2674" s="25"/>
      <c r="M2674" s="25"/>
      <c r="N2674" s="25"/>
      <c r="O2674" s="25"/>
      <c r="P2674" s="25"/>
      <c r="Q2674" s="25"/>
      <c r="R2674" s="25"/>
      <c r="S2674" s="25"/>
      <c r="T2674" s="25"/>
      <c r="U2674" s="25"/>
      <c r="V2674" s="25"/>
      <c r="W2674" s="25"/>
      <c r="X2674" s="25"/>
    </row>
    <row r="2675" spans="1:24" ht="14.25">
      <c r="A2675" s="25"/>
      <c r="B2675" s="25"/>
      <c r="C2675" s="25"/>
      <c r="D2675" s="25"/>
      <c r="E2675" s="25"/>
      <c r="F2675" s="25"/>
      <c r="G2675" s="25"/>
      <c r="H2675" s="25"/>
      <c r="I2675" s="25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  <c r="W2675" s="25"/>
      <c r="X2675" s="25"/>
    </row>
    <row r="2676" spans="1:24" ht="14.25">
      <c r="A2676" s="25"/>
      <c r="B2676" s="25"/>
      <c r="C2676" s="25"/>
      <c r="D2676" s="25"/>
      <c r="E2676" s="25"/>
      <c r="F2676" s="25"/>
      <c r="G2676" s="25"/>
      <c r="H2676" s="25"/>
      <c r="I2676" s="25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  <c r="U2676" s="25"/>
      <c r="V2676" s="25"/>
      <c r="W2676" s="25"/>
      <c r="X2676" s="25"/>
    </row>
    <row r="2677" spans="1:24" ht="14.25">
      <c r="A2677" s="25"/>
      <c r="B2677" s="25"/>
      <c r="C2677" s="25"/>
      <c r="D2677" s="25"/>
      <c r="E2677" s="25"/>
      <c r="F2677" s="25"/>
      <c r="G2677" s="25"/>
      <c r="H2677" s="25"/>
      <c r="I2677" s="25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  <c r="U2677" s="25"/>
      <c r="V2677" s="25"/>
      <c r="W2677" s="25"/>
      <c r="X2677" s="25"/>
    </row>
    <row r="2678" spans="1:24" ht="14.25">
      <c r="A2678" s="25"/>
      <c r="B2678" s="25"/>
      <c r="C2678" s="25"/>
      <c r="D2678" s="25"/>
      <c r="E2678" s="25"/>
      <c r="F2678" s="25"/>
      <c r="G2678" s="25"/>
      <c r="H2678" s="25"/>
      <c r="I2678" s="25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/>
      <c r="W2678" s="25"/>
      <c r="X2678" s="25"/>
    </row>
    <row r="2679" spans="1:24" ht="14.25">
      <c r="A2679" s="25"/>
      <c r="B2679" s="25"/>
      <c r="C2679" s="25"/>
      <c r="D2679" s="25"/>
      <c r="E2679" s="25"/>
      <c r="F2679" s="25"/>
      <c r="G2679" s="25"/>
      <c r="H2679" s="25"/>
      <c r="I2679" s="25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  <c r="U2679" s="25"/>
      <c r="V2679" s="25"/>
      <c r="W2679" s="25"/>
      <c r="X2679" s="25"/>
    </row>
    <row r="2680" spans="1:24" ht="14.25">
      <c r="A2680" s="25"/>
      <c r="B2680" s="25"/>
      <c r="C2680" s="25"/>
      <c r="D2680" s="25"/>
      <c r="E2680" s="25"/>
      <c r="F2680" s="25"/>
      <c r="G2680" s="25"/>
      <c r="H2680" s="25"/>
      <c r="I2680" s="25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  <c r="W2680" s="25"/>
      <c r="X2680" s="25"/>
    </row>
    <row r="2681" spans="1:24" ht="14.25">
      <c r="A2681" s="25"/>
      <c r="B2681" s="25"/>
      <c r="C2681" s="25"/>
      <c r="D2681" s="25"/>
      <c r="E2681" s="25"/>
      <c r="F2681" s="25"/>
      <c r="G2681" s="25"/>
      <c r="H2681" s="25"/>
      <c r="I2681" s="25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  <c r="W2681" s="25"/>
      <c r="X2681" s="25"/>
    </row>
    <row r="2682" spans="1:24" ht="14.25">
      <c r="A2682" s="25"/>
      <c r="B2682" s="25"/>
      <c r="C2682" s="25"/>
      <c r="D2682" s="25"/>
      <c r="E2682" s="25"/>
      <c r="F2682" s="25"/>
      <c r="G2682" s="25"/>
      <c r="H2682" s="25"/>
      <c r="I2682" s="25"/>
      <c r="J2682" s="25"/>
      <c r="K2682" s="25"/>
      <c r="L2682" s="25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/>
      <c r="W2682" s="25"/>
      <c r="X2682" s="25"/>
    </row>
    <row r="2683" spans="1:24" ht="14.25">
      <c r="A2683" s="25"/>
      <c r="B2683" s="25"/>
      <c r="C2683" s="25"/>
      <c r="D2683" s="25"/>
      <c r="E2683" s="25"/>
      <c r="F2683" s="25"/>
      <c r="G2683" s="25"/>
      <c r="H2683" s="25"/>
      <c r="I2683" s="25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  <c r="W2683" s="25"/>
      <c r="X2683" s="25"/>
    </row>
    <row r="2684" spans="1:24" ht="14.25">
      <c r="A2684" s="25"/>
      <c r="B2684" s="25"/>
      <c r="C2684" s="25"/>
      <c r="D2684" s="25"/>
      <c r="E2684" s="25"/>
      <c r="F2684" s="25"/>
      <c r="G2684" s="25"/>
      <c r="H2684" s="25"/>
      <c r="I2684" s="25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  <c r="W2684" s="25"/>
      <c r="X2684" s="25"/>
    </row>
    <row r="2685" spans="1:24" ht="14.25">
      <c r="A2685" s="25"/>
      <c r="B2685" s="25"/>
      <c r="C2685" s="25"/>
      <c r="D2685" s="25"/>
      <c r="E2685" s="25"/>
      <c r="F2685" s="25"/>
      <c r="G2685" s="25"/>
      <c r="H2685" s="25"/>
      <c r="I2685" s="25"/>
      <c r="J2685" s="25"/>
      <c r="K2685" s="25"/>
      <c r="L2685" s="25"/>
      <c r="M2685" s="25"/>
      <c r="N2685" s="25"/>
      <c r="O2685" s="25"/>
      <c r="P2685" s="25"/>
      <c r="Q2685" s="25"/>
      <c r="R2685" s="25"/>
      <c r="S2685" s="25"/>
      <c r="T2685" s="25"/>
      <c r="U2685" s="25"/>
      <c r="V2685" s="25"/>
      <c r="W2685" s="25"/>
      <c r="X2685" s="25"/>
    </row>
    <row r="2686" spans="1:24" ht="14.25">
      <c r="A2686" s="25"/>
      <c r="B2686" s="25"/>
      <c r="C2686" s="25"/>
      <c r="D2686" s="25"/>
      <c r="E2686" s="25"/>
      <c r="F2686" s="25"/>
      <c r="G2686" s="25"/>
      <c r="H2686" s="25"/>
      <c r="I2686" s="25"/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  <c r="U2686" s="25"/>
      <c r="V2686" s="25"/>
      <c r="W2686" s="25"/>
      <c r="X2686" s="25"/>
    </row>
    <row r="2687" spans="1:24" ht="14.25">
      <c r="A2687" s="25"/>
      <c r="B2687" s="25"/>
      <c r="C2687" s="25"/>
      <c r="D2687" s="25"/>
      <c r="E2687" s="25"/>
      <c r="F2687" s="25"/>
      <c r="G2687" s="25"/>
      <c r="H2687" s="25"/>
      <c r="I2687" s="25"/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  <c r="U2687" s="25"/>
      <c r="V2687" s="25"/>
      <c r="W2687" s="25"/>
      <c r="X2687" s="25"/>
    </row>
    <row r="2688" spans="1:24" ht="14.25">
      <c r="A2688" s="25"/>
      <c r="B2688" s="25"/>
      <c r="C2688" s="25"/>
      <c r="D2688" s="25"/>
      <c r="E2688" s="25"/>
      <c r="F2688" s="25"/>
      <c r="G2688" s="25"/>
      <c r="H2688" s="25"/>
      <c r="I2688" s="25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  <c r="W2688" s="25"/>
      <c r="X2688" s="25"/>
    </row>
    <row r="2689" spans="1:24" ht="14.25">
      <c r="A2689" s="25"/>
      <c r="B2689" s="25"/>
      <c r="C2689" s="25"/>
      <c r="D2689" s="25"/>
      <c r="E2689" s="25"/>
      <c r="F2689" s="25"/>
      <c r="G2689" s="25"/>
      <c r="H2689" s="25"/>
      <c r="I2689" s="25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5"/>
      <c r="X2689" s="25"/>
    </row>
    <row r="2690" spans="1:24" ht="14.25">
      <c r="A2690" s="25"/>
      <c r="B2690" s="25"/>
      <c r="C2690" s="25"/>
      <c r="D2690" s="25"/>
      <c r="E2690" s="25"/>
      <c r="F2690" s="25"/>
      <c r="G2690" s="25"/>
      <c r="H2690" s="25"/>
      <c r="I2690" s="25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  <c r="W2690" s="25"/>
      <c r="X2690" s="25"/>
    </row>
    <row r="2691" spans="1:24" ht="14.25">
      <c r="A2691" s="25"/>
      <c r="B2691" s="25"/>
      <c r="C2691" s="25"/>
      <c r="D2691" s="25"/>
      <c r="E2691" s="25"/>
      <c r="F2691" s="25"/>
      <c r="G2691" s="25"/>
      <c r="H2691" s="25"/>
      <c r="I2691" s="25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/>
      <c r="W2691" s="25"/>
      <c r="X2691" s="25"/>
    </row>
    <row r="2692" spans="1:24" ht="14.25">
      <c r="A2692" s="25"/>
      <c r="B2692" s="25"/>
      <c r="C2692" s="25"/>
      <c r="D2692" s="25"/>
      <c r="E2692" s="25"/>
      <c r="F2692" s="25"/>
      <c r="G2692" s="25"/>
      <c r="H2692" s="25"/>
      <c r="I2692" s="25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  <c r="W2692" s="25"/>
      <c r="X2692" s="25"/>
    </row>
    <row r="2693" spans="1:24" ht="14.25">
      <c r="A2693" s="25"/>
      <c r="B2693" s="25"/>
      <c r="C2693" s="25"/>
      <c r="D2693" s="25"/>
      <c r="E2693" s="25"/>
      <c r="F2693" s="25"/>
      <c r="G2693" s="25"/>
      <c r="H2693" s="25"/>
      <c r="I2693" s="25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/>
      <c r="W2693" s="25"/>
      <c r="X2693" s="25"/>
    </row>
    <row r="2694" spans="1:24" ht="14.25">
      <c r="A2694" s="25"/>
      <c r="B2694" s="25"/>
      <c r="C2694" s="25"/>
      <c r="D2694" s="25"/>
      <c r="E2694" s="25"/>
      <c r="F2694" s="25"/>
      <c r="G2694" s="25"/>
      <c r="H2694" s="25"/>
      <c r="I2694" s="25"/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  <c r="U2694" s="25"/>
      <c r="V2694" s="25"/>
      <c r="W2694" s="25"/>
      <c r="X2694" s="25"/>
    </row>
    <row r="2695" spans="1:24" ht="14.25">
      <c r="A2695" s="25"/>
      <c r="B2695" s="25"/>
      <c r="C2695" s="25"/>
      <c r="D2695" s="25"/>
      <c r="E2695" s="25"/>
      <c r="F2695" s="25"/>
      <c r="G2695" s="25"/>
      <c r="H2695" s="25"/>
      <c r="I2695" s="25"/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  <c r="W2695" s="25"/>
      <c r="X2695" s="25"/>
    </row>
    <row r="2696" spans="1:24" ht="14.25">
      <c r="A2696" s="25"/>
      <c r="B2696" s="25"/>
      <c r="C2696" s="25"/>
      <c r="D2696" s="25"/>
      <c r="E2696" s="25"/>
      <c r="F2696" s="25"/>
      <c r="G2696" s="25"/>
      <c r="H2696" s="25"/>
      <c r="I2696" s="25"/>
      <c r="J2696" s="25"/>
      <c r="K2696" s="25"/>
      <c r="L2696" s="25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  <c r="W2696" s="25"/>
      <c r="X2696" s="25"/>
    </row>
    <row r="2697" spans="1:24" ht="14.25">
      <c r="A2697" s="25"/>
      <c r="B2697" s="25"/>
      <c r="C2697" s="25"/>
      <c r="D2697" s="25"/>
      <c r="E2697" s="25"/>
      <c r="F2697" s="25"/>
      <c r="G2697" s="25"/>
      <c r="H2697" s="25"/>
      <c r="I2697" s="25"/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/>
      <c r="W2697" s="25"/>
      <c r="X2697" s="25"/>
    </row>
    <row r="2698" spans="1:24" ht="14.25">
      <c r="A2698" s="25"/>
      <c r="B2698" s="25"/>
      <c r="C2698" s="25"/>
      <c r="D2698" s="25"/>
      <c r="E2698" s="25"/>
      <c r="F2698" s="25"/>
      <c r="G2698" s="25"/>
      <c r="H2698" s="25"/>
      <c r="I2698" s="25"/>
      <c r="J2698" s="25"/>
      <c r="K2698" s="25"/>
      <c r="L2698" s="25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/>
      <c r="W2698" s="25"/>
      <c r="X2698" s="25"/>
    </row>
    <row r="2699" spans="1:24" ht="14.25">
      <c r="A2699" s="25"/>
      <c r="B2699" s="25"/>
      <c r="C2699" s="25"/>
      <c r="D2699" s="25"/>
      <c r="E2699" s="25"/>
      <c r="F2699" s="25"/>
      <c r="G2699" s="25"/>
      <c r="H2699" s="25"/>
      <c r="I2699" s="25"/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  <c r="W2699" s="25"/>
      <c r="X2699" s="25"/>
    </row>
    <row r="2700" spans="1:24" ht="14.25">
      <c r="A2700" s="25"/>
      <c r="B2700" s="25"/>
      <c r="C2700" s="25"/>
      <c r="D2700" s="25"/>
      <c r="E2700" s="25"/>
      <c r="F2700" s="25"/>
      <c r="G2700" s="25"/>
      <c r="H2700" s="25"/>
      <c r="I2700" s="25"/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/>
      <c r="U2700" s="25"/>
      <c r="V2700" s="25"/>
      <c r="W2700" s="25"/>
      <c r="X2700" s="25"/>
    </row>
    <row r="2701" spans="1:24" ht="14.25">
      <c r="A2701" s="25"/>
      <c r="B2701" s="25"/>
      <c r="C2701" s="25"/>
      <c r="D2701" s="25"/>
      <c r="E2701" s="25"/>
      <c r="F2701" s="25"/>
      <c r="G2701" s="25"/>
      <c r="H2701" s="25"/>
      <c r="I2701" s="25"/>
      <c r="J2701" s="25"/>
      <c r="K2701" s="25"/>
      <c r="L2701" s="25"/>
      <c r="M2701" s="25"/>
      <c r="N2701" s="25"/>
      <c r="O2701" s="25"/>
      <c r="P2701" s="25"/>
      <c r="Q2701" s="25"/>
      <c r="R2701" s="25"/>
      <c r="S2701" s="25"/>
      <c r="T2701" s="25"/>
      <c r="U2701" s="25"/>
      <c r="V2701" s="25"/>
      <c r="W2701" s="25"/>
      <c r="X2701" s="25"/>
    </row>
    <row r="2702" spans="1:24" ht="14.25">
      <c r="A2702" s="25"/>
      <c r="B2702" s="25"/>
      <c r="C2702" s="25"/>
      <c r="D2702" s="25"/>
      <c r="E2702" s="25"/>
      <c r="F2702" s="25"/>
      <c r="G2702" s="25"/>
      <c r="H2702" s="25"/>
      <c r="I2702" s="25"/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  <c r="W2702" s="25"/>
      <c r="X2702" s="25"/>
    </row>
    <row r="2703" spans="1:24" ht="14.25">
      <c r="A2703" s="25"/>
      <c r="B2703" s="25"/>
      <c r="C2703" s="25"/>
      <c r="D2703" s="25"/>
      <c r="E2703" s="25"/>
      <c r="F2703" s="25"/>
      <c r="G2703" s="25"/>
      <c r="H2703" s="25"/>
      <c r="I2703" s="25"/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  <c r="W2703" s="25"/>
      <c r="X2703" s="25"/>
    </row>
    <row r="2704" spans="1:24" ht="14.25">
      <c r="A2704" s="25"/>
      <c r="B2704" s="25"/>
      <c r="C2704" s="25"/>
      <c r="D2704" s="25"/>
      <c r="E2704" s="25"/>
      <c r="F2704" s="25"/>
      <c r="G2704" s="25"/>
      <c r="H2704" s="25"/>
      <c r="I2704" s="25"/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/>
      <c r="U2704" s="25"/>
      <c r="V2704" s="25"/>
      <c r="W2704" s="25"/>
      <c r="X2704" s="25"/>
    </row>
    <row r="2705" spans="1:24" ht="14.25">
      <c r="A2705" s="25"/>
      <c r="B2705" s="25"/>
      <c r="C2705" s="25"/>
      <c r="D2705" s="25"/>
      <c r="E2705" s="25"/>
      <c r="F2705" s="25"/>
      <c r="G2705" s="25"/>
      <c r="H2705" s="25"/>
      <c r="I2705" s="25"/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/>
      <c r="W2705" s="25"/>
      <c r="X2705" s="25"/>
    </row>
    <row r="2706" spans="1:24" ht="14.25">
      <c r="A2706" s="25"/>
      <c r="B2706" s="25"/>
      <c r="C2706" s="25"/>
      <c r="D2706" s="25"/>
      <c r="E2706" s="25"/>
      <c r="F2706" s="25"/>
      <c r="G2706" s="25"/>
      <c r="H2706" s="25"/>
      <c r="I2706" s="25"/>
      <c r="J2706" s="25"/>
      <c r="K2706" s="25"/>
      <c r="L2706" s="25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  <c r="W2706" s="25"/>
      <c r="X2706" s="25"/>
    </row>
    <row r="2707" spans="1:24" ht="14.25">
      <c r="A2707" s="25"/>
      <c r="B2707" s="25"/>
      <c r="C2707" s="25"/>
      <c r="D2707" s="25"/>
      <c r="E2707" s="25"/>
      <c r="F2707" s="25"/>
      <c r="G2707" s="25"/>
      <c r="H2707" s="25"/>
      <c r="I2707" s="25"/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/>
      <c r="U2707" s="25"/>
      <c r="V2707" s="25"/>
      <c r="W2707" s="25"/>
      <c r="X2707" s="25"/>
    </row>
    <row r="2708" spans="1:24" ht="14.25">
      <c r="A2708" s="25"/>
      <c r="B2708" s="25"/>
      <c r="C2708" s="25"/>
      <c r="D2708" s="25"/>
      <c r="E2708" s="25"/>
      <c r="F2708" s="25"/>
      <c r="G2708" s="25"/>
      <c r="H2708" s="25"/>
      <c r="I2708" s="25"/>
      <c r="J2708" s="25"/>
      <c r="K2708" s="25"/>
      <c r="L2708" s="25"/>
      <c r="M2708" s="25"/>
      <c r="N2708" s="25"/>
      <c r="O2708" s="25"/>
      <c r="P2708" s="25"/>
      <c r="Q2708" s="25"/>
      <c r="R2708" s="25"/>
      <c r="S2708" s="25"/>
      <c r="T2708" s="25"/>
      <c r="U2708" s="25"/>
      <c r="V2708" s="25"/>
      <c r="W2708" s="25"/>
      <c r="X2708" s="25"/>
    </row>
    <row r="2709" spans="1:24" ht="14.25">
      <c r="A2709" s="25"/>
      <c r="B2709" s="25"/>
      <c r="C2709" s="25"/>
      <c r="D2709" s="25"/>
      <c r="E2709" s="25"/>
      <c r="F2709" s="25"/>
      <c r="G2709" s="25"/>
      <c r="H2709" s="25"/>
      <c r="I2709" s="25"/>
      <c r="J2709" s="25"/>
      <c r="K2709" s="25"/>
      <c r="L2709" s="25"/>
      <c r="M2709" s="25"/>
      <c r="N2709" s="25"/>
      <c r="O2709" s="25"/>
      <c r="P2709" s="25"/>
      <c r="Q2709" s="25"/>
      <c r="R2709" s="25"/>
      <c r="S2709" s="25"/>
      <c r="T2709" s="25"/>
      <c r="U2709" s="25"/>
      <c r="V2709" s="25"/>
      <c r="W2709" s="25"/>
      <c r="X2709" s="25"/>
    </row>
    <row r="2710" spans="1:24" ht="14.25">
      <c r="A2710" s="25"/>
      <c r="B2710" s="25"/>
      <c r="C2710" s="25"/>
      <c r="D2710" s="25"/>
      <c r="E2710" s="25"/>
      <c r="F2710" s="25"/>
      <c r="G2710" s="25"/>
      <c r="H2710" s="25"/>
      <c r="I2710" s="25"/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  <c r="W2710" s="25"/>
      <c r="X2710" s="25"/>
    </row>
    <row r="2711" spans="1:24" ht="14.25">
      <c r="A2711" s="25"/>
      <c r="B2711" s="25"/>
      <c r="C2711" s="25"/>
      <c r="D2711" s="25"/>
      <c r="E2711" s="25"/>
      <c r="F2711" s="25"/>
      <c r="G2711" s="25"/>
      <c r="H2711" s="25"/>
      <c r="I2711" s="25"/>
      <c r="J2711" s="25"/>
      <c r="K2711" s="25"/>
      <c r="L2711" s="25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  <c r="W2711" s="25"/>
      <c r="X2711" s="25"/>
    </row>
    <row r="2712" spans="1:24" ht="14.25">
      <c r="A2712" s="25"/>
      <c r="B2712" s="25"/>
      <c r="C2712" s="25"/>
      <c r="D2712" s="25"/>
      <c r="E2712" s="25"/>
      <c r="F2712" s="25"/>
      <c r="G2712" s="25"/>
      <c r="H2712" s="25"/>
      <c r="I2712" s="25"/>
      <c r="J2712" s="25"/>
      <c r="K2712" s="25"/>
      <c r="L2712" s="25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  <c r="W2712" s="25"/>
      <c r="X2712" s="25"/>
    </row>
    <row r="2713" spans="1:24" ht="14.25">
      <c r="A2713" s="25"/>
      <c r="B2713" s="25"/>
      <c r="C2713" s="25"/>
      <c r="D2713" s="25"/>
      <c r="E2713" s="25"/>
      <c r="F2713" s="25"/>
      <c r="G2713" s="25"/>
      <c r="H2713" s="25"/>
      <c r="I2713" s="25"/>
      <c r="J2713" s="25"/>
      <c r="K2713" s="25"/>
      <c r="L2713" s="25"/>
      <c r="M2713" s="25"/>
      <c r="N2713" s="25"/>
      <c r="O2713" s="25"/>
      <c r="P2713" s="25"/>
      <c r="Q2713" s="25"/>
      <c r="R2713" s="25"/>
      <c r="S2713" s="25"/>
      <c r="T2713" s="25"/>
      <c r="U2713" s="25"/>
      <c r="V2713" s="25"/>
      <c r="W2713" s="25"/>
      <c r="X2713" s="25"/>
    </row>
    <row r="2714" spans="1:24" ht="14.25">
      <c r="A2714" s="25"/>
      <c r="B2714" s="25"/>
      <c r="C2714" s="25"/>
      <c r="D2714" s="25"/>
      <c r="E2714" s="25"/>
      <c r="F2714" s="25"/>
      <c r="G2714" s="25"/>
      <c r="H2714" s="25"/>
      <c r="I2714" s="25"/>
      <c r="J2714" s="25"/>
      <c r="K2714" s="25"/>
      <c r="L2714" s="25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  <c r="W2714" s="25"/>
      <c r="X2714" s="25"/>
    </row>
    <row r="2715" spans="1:24" ht="14.25">
      <c r="A2715" s="25"/>
      <c r="B2715" s="25"/>
      <c r="C2715" s="25"/>
      <c r="D2715" s="25"/>
      <c r="E2715" s="25"/>
      <c r="F2715" s="25"/>
      <c r="G2715" s="25"/>
      <c r="H2715" s="25"/>
      <c r="I2715" s="25"/>
      <c r="J2715" s="25"/>
      <c r="K2715" s="25"/>
      <c r="L2715" s="25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  <c r="W2715" s="25"/>
      <c r="X2715" s="25"/>
    </row>
    <row r="2716" spans="1:24" ht="14.25">
      <c r="A2716" s="25"/>
      <c r="B2716" s="25"/>
      <c r="C2716" s="25"/>
      <c r="D2716" s="25"/>
      <c r="E2716" s="25"/>
      <c r="F2716" s="25"/>
      <c r="G2716" s="25"/>
      <c r="H2716" s="25"/>
      <c r="I2716" s="25"/>
      <c r="J2716" s="25"/>
      <c r="K2716" s="25"/>
      <c r="L2716" s="25"/>
      <c r="M2716" s="25"/>
      <c r="N2716" s="25"/>
      <c r="O2716" s="25"/>
      <c r="P2716" s="25"/>
      <c r="Q2716" s="25"/>
      <c r="R2716" s="25"/>
      <c r="S2716" s="25"/>
      <c r="T2716" s="25"/>
      <c r="U2716" s="25"/>
      <c r="V2716" s="25"/>
      <c r="W2716" s="25"/>
      <c r="X2716" s="25"/>
    </row>
    <row r="2717" spans="1:24" ht="14.25">
      <c r="A2717" s="25"/>
      <c r="B2717" s="25"/>
      <c r="C2717" s="25"/>
      <c r="D2717" s="25"/>
      <c r="E2717" s="25"/>
      <c r="F2717" s="25"/>
      <c r="G2717" s="25"/>
      <c r="H2717" s="25"/>
      <c r="I2717" s="25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5"/>
      <c r="X2717" s="25"/>
    </row>
    <row r="2718" spans="1:24" ht="14.25">
      <c r="A2718" s="25"/>
      <c r="B2718" s="25"/>
      <c r="C2718" s="25"/>
      <c r="D2718" s="25"/>
      <c r="E2718" s="25"/>
      <c r="F2718" s="25"/>
      <c r="G2718" s="25"/>
      <c r="H2718" s="25"/>
      <c r="I2718" s="25"/>
      <c r="J2718" s="25"/>
      <c r="K2718" s="25"/>
      <c r="L2718" s="25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  <c r="W2718" s="25"/>
      <c r="X2718" s="25"/>
    </row>
    <row r="2719" spans="1:24" ht="14.25">
      <c r="A2719" s="25"/>
      <c r="B2719" s="25"/>
      <c r="C2719" s="25"/>
      <c r="D2719" s="25"/>
      <c r="E2719" s="25"/>
      <c r="F2719" s="25"/>
      <c r="G2719" s="25"/>
      <c r="H2719" s="25"/>
      <c r="I2719" s="25"/>
      <c r="J2719" s="25"/>
      <c r="K2719" s="25"/>
      <c r="L2719" s="25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  <c r="W2719" s="25"/>
      <c r="X2719" s="25"/>
    </row>
    <row r="2720" spans="1:24" ht="14.25">
      <c r="A2720" s="25"/>
      <c r="B2720" s="25"/>
      <c r="C2720" s="25"/>
      <c r="D2720" s="25"/>
      <c r="E2720" s="25"/>
      <c r="F2720" s="25"/>
      <c r="G2720" s="25"/>
      <c r="H2720" s="25"/>
      <c r="I2720" s="25"/>
      <c r="J2720" s="25"/>
      <c r="K2720" s="25"/>
      <c r="L2720" s="25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  <c r="W2720" s="25"/>
      <c r="X2720" s="25"/>
    </row>
    <row r="2721" spans="1:24" ht="14.25">
      <c r="A2721" s="25"/>
      <c r="B2721" s="25"/>
      <c r="C2721" s="25"/>
      <c r="D2721" s="25"/>
      <c r="E2721" s="25"/>
      <c r="F2721" s="25"/>
      <c r="G2721" s="25"/>
      <c r="H2721" s="25"/>
      <c r="I2721" s="25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  <c r="W2721" s="25"/>
      <c r="X2721" s="25"/>
    </row>
    <row r="2722" spans="1:24" ht="14.25">
      <c r="A2722" s="25"/>
      <c r="B2722" s="25"/>
      <c r="C2722" s="25"/>
      <c r="D2722" s="25"/>
      <c r="E2722" s="25"/>
      <c r="F2722" s="25"/>
      <c r="G2722" s="25"/>
      <c r="H2722" s="25"/>
      <c r="I2722" s="25"/>
      <c r="J2722" s="25"/>
      <c r="K2722" s="25"/>
      <c r="L2722" s="25"/>
      <c r="M2722" s="25"/>
      <c r="N2722" s="25"/>
      <c r="O2722" s="25"/>
      <c r="P2722" s="25"/>
      <c r="Q2722" s="25"/>
      <c r="R2722" s="25"/>
      <c r="S2722" s="25"/>
      <c r="T2722" s="25"/>
      <c r="U2722" s="25"/>
      <c r="V2722" s="25"/>
      <c r="W2722" s="25"/>
      <c r="X2722" s="25"/>
    </row>
    <row r="2723" spans="1:24" ht="14.25">
      <c r="A2723" s="25"/>
      <c r="B2723" s="25"/>
      <c r="C2723" s="25"/>
      <c r="D2723" s="25"/>
      <c r="E2723" s="25"/>
      <c r="F2723" s="25"/>
      <c r="G2723" s="25"/>
      <c r="H2723" s="25"/>
      <c r="I2723" s="25"/>
      <c r="J2723" s="25"/>
      <c r="K2723" s="25"/>
      <c r="L2723" s="25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  <c r="W2723" s="25"/>
      <c r="X2723" s="25"/>
    </row>
    <row r="2724" spans="1:24" ht="14.25">
      <c r="A2724" s="25"/>
      <c r="B2724" s="25"/>
      <c r="C2724" s="25"/>
      <c r="D2724" s="25"/>
      <c r="E2724" s="25"/>
      <c r="F2724" s="25"/>
      <c r="G2724" s="25"/>
      <c r="H2724" s="25"/>
      <c r="I2724" s="25"/>
      <c r="J2724" s="25"/>
      <c r="K2724" s="25"/>
      <c r="L2724" s="25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  <c r="W2724" s="25"/>
      <c r="X2724" s="25"/>
    </row>
    <row r="2725" spans="1:24" ht="14.25">
      <c r="A2725" s="25"/>
      <c r="B2725" s="25"/>
      <c r="C2725" s="25"/>
      <c r="D2725" s="25"/>
      <c r="E2725" s="25"/>
      <c r="F2725" s="25"/>
      <c r="G2725" s="25"/>
      <c r="H2725" s="25"/>
      <c r="I2725" s="25"/>
      <c r="J2725" s="25"/>
      <c r="K2725" s="25"/>
      <c r="L2725" s="25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/>
      <c r="W2725" s="25"/>
      <c r="X2725" s="25"/>
    </row>
    <row r="2726" spans="1:24" ht="14.25">
      <c r="A2726" s="25"/>
      <c r="B2726" s="25"/>
      <c r="C2726" s="25"/>
      <c r="D2726" s="25"/>
      <c r="E2726" s="25"/>
      <c r="F2726" s="25"/>
      <c r="G2726" s="25"/>
      <c r="H2726" s="25"/>
      <c r="I2726" s="25"/>
      <c r="J2726" s="25"/>
      <c r="K2726" s="25"/>
      <c r="L2726" s="25"/>
      <c r="M2726" s="25"/>
      <c r="N2726" s="25"/>
      <c r="O2726" s="25"/>
      <c r="P2726" s="25"/>
      <c r="Q2726" s="25"/>
      <c r="R2726" s="25"/>
      <c r="S2726" s="25"/>
      <c r="T2726" s="25"/>
      <c r="U2726" s="25"/>
      <c r="V2726" s="25"/>
      <c r="W2726" s="25"/>
      <c r="X2726" s="25"/>
    </row>
    <row r="2727" spans="1:24" ht="14.25">
      <c r="A2727" s="25"/>
      <c r="B2727" s="25"/>
      <c r="C2727" s="25"/>
      <c r="D2727" s="25"/>
      <c r="E2727" s="25"/>
      <c r="F2727" s="25"/>
      <c r="G2727" s="25"/>
      <c r="H2727" s="25"/>
      <c r="I2727" s="25"/>
      <c r="J2727" s="25"/>
      <c r="K2727" s="25"/>
      <c r="L2727" s="25"/>
      <c r="M2727" s="25"/>
      <c r="N2727" s="25"/>
      <c r="O2727" s="25"/>
      <c r="P2727" s="25"/>
      <c r="Q2727" s="25"/>
      <c r="R2727" s="25"/>
      <c r="S2727" s="25"/>
      <c r="T2727" s="25"/>
      <c r="U2727" s="25"/>
      <c r="V2727" s="25"/>
      <c r="W2727" s="25"/>
      <c r="X2727" s="25"/>
    </row>
    <row r="2728" spans="1:24" ht="14.25">
      <c r="A2728" s="25"/>
      <c r="B2728" s="25"/>
      <c r="C2728" s="25"/>
      <c r="D2728" s="25"/>
      <c r="E2728" s="25"/>
      <c r="F2728" s="25"/>
      <c r="G2728" s="25"/>
      <c r="H2728" s="25"/>
      <c r="I2728" s="25"/>
      <c r="J2728" s="25"/>
      <c r="K2728" s="25"/>
      <c r="L2728" s="25"/>
      <c r="M2728" s="25"/>
      <c r="N2728" s="25"/>
      <c r="O2728" s="25"/>
      <c r="P2728" s="25"/>
      <c r="Q2728" s="25"/>
      <c r="R2728" s="25"/>
      <c r="S2728" s="25"/>
      <c r="T2728" s="25"/>
      <c r="U2728" s="25"/>
      <c r="V2728" s="25"/>
      <c r="W2728" s="25"/>
      <c r="X2728" s="25"/>
    </row>
    <row r="2729" spans="1:24" ht="14.25">
      <c r="A2729" s="25"/>
      <c r="B2729" s="25"/>
      <c r="C2729" s="25"/>
      <c r="D2729" s="25"/>
      <c r="E2729" s="25"/>
      <c r="F2729" s="25"/>
      <c r="G2729" s="25"/>
      <c r="H2729" s="25"/>
      <c r="I2729" s="25"/>
      <c r="J2729" s="25"/>
      <c r="K2729" s="25"/>
      <c r="L2729" s="25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  <c r="W2729" s="25"/>
      <c r="X2729" s="25"/>
    </row>
    <row r="2730" spans="1:24" ht="14.25">
      <c r="A2730" s="25"/>
      <c r="B2730" s="25"/>
      <c r="C2730" s="25"/>
      <c r="D2730" s="25"/>
      <c r="E2730" s="25"/>
      <c r="F2730" s="25"/>
      <c r="G2730" s="25"/>
      <c r="H2730" s="25"/>
      <c r="I2730" s="25"/>
      <c r="J2730" s="25"/>
      <c r="K2730" s="25"/>
      <c r="L2730" s="25"/>
      <c r="M2730" s="25"/>
      <c r="N2730" s="25"/>
      <c r="O2730" s="25"/>
      <c r="P2730" s="25"/>
      <c r="Q2730" s="25"/>
      <c r="R2730" s="25"/>
      <c r="S2730" s="25"/>
      <c r="T2730" s="25"/>
      <c r="U2730" s="25"/>
      <c r="V2730" s="25"/>
      <c r="W2730" s="25"/>
      <c r="X2730" s="25"/>
    </row>
    <row r="2731" spans="1:24" ht="14.25">
      <c r="A2731" s="25"/>
      <c r="B2731" s="25"/>
      <c r="C2731" s="25"/>
      <c r="D2731" s="25"/>
      <c r="E2731" s="25"/>
      <c r="F2731" s="25"/>
      <c r="G2731" s="25"/>
      <c r="H2731" s="25"/>
      <c r="I2731" s="25"/>
      <c r="J2731" s="25"/>
      <c r="K2731" s="25"/>
      <c r="L2731" s="25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  <c r="W2731" s="25"/>
      <c r="X2731" s="25"/>
    </row>
    <row r="2732" spans="1:24" ht="14.25">
      <c r="A2732" s="25"/>
      <c r="B2732" s="25"/>
      <c r="C2732" s="25"/>
      <c r="D2732" s="25"/>
      <c r="E2732" s="25"/>
      <c r="F2732" s="25"/>
      <c r="G2732" s="25"/>
      <c r="H2732" s="25"/>
      <c r="I2732" s="25"/>
      <c r="J2732" s="25"/>
      <c r="K2732" s="25"/>
      <c r="L2732" s="25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  <c r="W2732" s="25"/>
      <c r="X2732" s="25"/>
    </row>
    <row r="2733" spans="1:24" ht="14.25">
      <c r="A2733" s="25"/>
      <c r="B2733" s="25"/>
      <c r="C2733" s="25"/>
      <c r="D2733" s="25"/>
      <c r="E2733" s="25"/>
      <c r="F2733" s="25"/>
      <c r="G2733" s="25"/>
      <c r="H2733" s="25"/>
      <c r="I2733" s="25"/>
      <c r="J2733" s="25"/>
      <c r="K2733" s="25"/>
      <c r="L2733" s="25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  <c r="W2733" s="25"/>
      <c r="X2733" s="25"/>
    </row>
    <row r="2734" spans="1:24" ht="14.25">
      <c r="A2734" s="25"/>
      <c r="B2734" s="25"/>
      <c r="C2734" s="25"/>
      <c r="D2734" s="25"/>
      <c r="E2734" s="25"/>
      <c r="F2734" s="25"/>
      <c r="G2734" s="25"/>
      <c r="H2734" s="25"/>
      <c r="I2734" s="25"/>
      <c r="J2734" s="25"/>
      <c r="K2734" s="25"/>
      <c r="L2734" s="25"/>
      <c r="M2734" s="25"/>
      <c r="N2734" s="25"/>
      <c r="O2734" s="25"/>
      <c r="P2734" s="25"/>
      <c r="Q2734" s="25"/>
      <c r="R2734" s="25"/>
      <c r="S2734" s="25"/>
      <c r="T2734" s="25"/>
      <c r="U2734" s="25"/>
      <c r="V2734" s="25"/>
      <c r="W2734" s="25"/>
      <c r="X2734" s="25"/>
    </row>
    <row r="2735" spans="1:24" ht="14.25">
      <c r="A2735" s="25"/>
      <c r="B2735" s="25"/>
      <c r="C2735" s="25"/>
      <c r="D2735" s="25"/>
      <c r="E2735" s="25"/>
      <c r="F2735" s="25"/>
      <c r="G2735" s="25"/>
      <c r="H2735" s="25"/>
      <c r="I2735" s="25"/>
      <c r="J2735" s="25"/>
      <c r="K2735" s="25"/>
      <c r="L2735" s="25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  <c r="W2735" s="25"/>
      <c r="X2735" s="25"/>
    </row>
    <row r="2736" spans="1:24" ht="14.25">
      <c r="A2736" s="25"/>
      <c r="B2736" s="25"/>
      <c r="C2736" s="25"/>
      <c r="D2736" s="25"/>
      <c r="E2736" s="25"/>
      <c r="F2736" s="25"/>
      <c r="G2736" s="25"/>
      <c r="H2736" s="25"/>
      <c r="I2736" s="25"/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/>
      <c r="W2736" s="25"/>
      <c r="X2736" s="25"/>
    </row>
    <row r="2737" spans="1:24" ht="14.25">
      <c r="A2737" s="25"/>
      <c r="B2737" s="25"/>
      <c r="C2737" s="25"/>
      <c r="D2737" s="25"/>
      <c r="E2737" s="25"/>
      <c r="F2737" s="25"/>
      <c r="G2737" s="25"/>
      <c r="H2737" s="25"/>
      <c r="I2737" s="25"/>
      <c r="J2737" s="25"/>
      <c r="K2737" s="25"/>
      <c r="L2737" s="25"/>
      <c r="M2737" s="25"/>
      <c r="N2737" s="25"/>
      <c r="O2737" s="25"/>
      <c r="P2737" s="25"/>
      <c r="Q2737" s="25"/>
      <c r="R2737" s="25"/>
      <c r="S2737" s="25"/>
      <c r="T2737" s="25"/>
      <c r="U2737" s="25"/>
      <c r="V2737" s="25"/>
      <c r="W2737" s="25"/>
      <c r="X2737" s="25"/>
    </row>
    <row r="2738" spans="1:24" ht="14.25">
      <c r="A2738" s="25"/>
      <c r="B2738" s="25"/>
      <c r="C2738" s="25"/>
      <c r="D2738" s="25"/>
      <c r="E2738" s="25"/>
      <c r="F2738" s="25"/>
      <c r="G2738" s="25"/>
      <c r="H2738" s="25"/>
      <c r="I2738" s="25"/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  <c r="W2738" s="25"/>
      <c r="X2738" s="25"/>
    </row>
    <row r="2739" spans="1:24" ht="14.25">
      <c r="A2739" s="25"/>
      <c r="B2739" s="25"/>
      <c r="C2739" s="25"/>
      <c r="D2739" s="25"/>
      <c r="E2739" s="25"/>
      <c r="F2739" s="25"/>
      <c r="G2739" s="25"/>
      <c r="H2739" s="25"/>
      <c r="I2739" s="25"/>
      <c r="J2739" s="25"/>
      <c r="K2739" s="25"/>
      <c r="L2739" s="25"/>
      <c r="M2739" s="25"/>
      <c r="N2739" s="25"/>
      <c r="O2739" s="25"/>
      <c r="P2739" s="25"/>
      <c r="Q2739" s="25"/>
      <c r="R2739" s="25"/>
      <c r="S2739" s="25"/>
      <c r="T2739" s="25"/>
      <c r="U2739" s="25"/>
      <c r="V2739" s="25"/>
      <c r="W2739" s="25"/>
      <c r="X2739" s="25"/>
    </row>
    <row r="2740" spans="1:24" ht="14.25">
      <c r="A2740" s="25"/>
      <c r="B2740" s="25"/>
      <c r="C2740" s="25"/>
      <c r="D2740" s="25"/>
      <c r="E2740" s="25"/>
      <c r="F2740" s="25"/>
      <c r="G2740" s="25"/>
      <c r="H2740" s="25"/>
      <c r="I2740" s="25"/>
      <c r="J2740" s="25"/>
      <c r="K2740" s="25"/>
      <c r="L2740" s="25"/>
      <c r="M2740" s="25"/>
      <c r="N2740" s="25"/>
      <c r="O2740" s="25"/>
      <c r="P2740" s="25"/>
      <c r="Q2740" s="25"/>
      <c r="R2740" s="25"/>
      <c r="S2740" s="25"/>
      <c r="T2740" s="25"/>
      <c r="U2740" s="25"/>
      <c r="V2740" s="25"/>
      <c r="W2740" s="25"/>
      <c r="X2740" s="25"/>
    </row>
    <row r="2741" spans="1:24" ht="14.25">
      <c r="A2741" s="25"/>
      <c r="B2741" s="25"/>
      <c r="C2741" s="25"/>
      <c r="D2741" s="25"/>
      <c r="E2741" s="25"/>
      <c r="F2741" s="25"/>
      <c r="G2741" s="25"/>
      <c r="H2741" s="25"/>
      <c r="I2741" s="25"/>
      <c r="J2741" s="25"/>
      <c r="K2741" s="25"/>
      <c r="L2741" s="25"/>
      <c r="M2741" s="25"/>
      <c r="N2741" s="25"/>
      <c r="O2741" s="25"/>
      <c r="P2741" s="25"/>
      <c r="Q2741" s="25"/>
      <c r="R2741" s="25"/>
      <c r="S2741" s="25"/>
      <c r="T2741" s="25"/>
      <c r="U2741" s="25"/>
      <c r="V2741" s="25"/>
      <c r="W2741" s="25"/>
      <c r="X2741" s="25"/>
    </row>
    <row r="2742" spans="1:24" ht="14.25">
      <c r="A2742" s="25"/>
      <c r="B2742" s="25"/>
      <c r="C2742" s="25"/>
      <c r="D2742" s="25"/>
      <c r="E2742" s="25"/>
      <c r="F2742" s="25"/>
      <c r="G2742" s="25"/>
      <c r="H2742" s="25"/>
      <c r="I2742" s="25"/>
      <c r="J2742" s="25"/>
      <c r="K2742" s="25"/>
      <c r="L2742" s="25"/>
      <c r="M2742" s="25"/>
      <c r="N2742" s="25"/>
      <c r="O2742" s="25"/>
      <c r="P2742" s="25"/>
      <c r="Q2742" s="25"/>
      <c r="R2742" s="25"/>
      <c r="S2742" s="25"/>
      <c r="T2742" s="25"/>
      <c r="U2742" s="25"/>
      <c r="V2742" s="25"/>
      <c r="W2742" s="25"/>
      <c r="X2742" s="25"/>
    </row>
    <row r="2743" spans="1:24" ht="14.25">
      <c r="A2743" s="25"/>
      <c r="B2743" s="25"/>
      <c r="C2743" s="25"/>
      <c r="D2743" s="25"/>
      <c r="E2743" s="25"/>
      <c r="F2743" s="25"/>
      <c r="G2743" s="25"/>
      <c r="H2743" s="25"/>
      <c r="I2743" s="25"/>
      <c r="J2743" s="25"/>
      <c r="K2743" s="25"/>
      <c r="L2743" s="25"/>
      <c r="M2743" s="25"/>
      <c r="N2743" s="25"/>
      <c r="O2743" s="25"/>
      <c r="P2743" s="25"/>
      <c r="Q2743" s="25"/>
      <c r="R2743" s="25"/>
      <c r="S2743" s="25"/>
      <c r="T2743" s="25"/>
      <c r="U2743" s="25"/>
      <c r="V2743" s="25"/>
      <c r="W2743" s="25"/>
      <c r="X2743" s="25"/>
    </row>
    <row r="2744" spans="1:24" ht="14.25">
      <c r="A2744" s="25"/>
      <c r="B2744" s="25"/>
      <c r="C2744" s="25"/>
      <c r="D2744" s="25"/>
      <c r="E2744" s="25"/>
      <c r="F2744" s="25"/>
      <c r="G2744" s="25"/>
      <c r="H2744" s="25"/>
      <c r="I2744" s="25"/>
      <c r="J2744" s="25"/>
      <c r="K2744" s="25"/>
      <c r="L2744" s="25"/>
      <c r="M2744" s="25"/>
      <c r="N2744" s="25"/>
      <c r="O2744" s="25"/>
      <c r="P2744" s="25"/>
      <c r="Q2744" s="25"/>
      <c r="R2744" s="25"/>
      <c r="S2744" s="25"/>
      <c r="T2744" s="25"/>
      <c r="U2744" s="25"/>
      <c r="V2744" s="25"/>
      <c r="W2744" s="25"/>
      <c r="X2744" s="25"/>
    </row>
    <row r="2745" spans="1:24" ht="14.25">
      <c r="A2745" s="25"/>
      <c r="B2745" s="25"/>
      <c r="C2745" s="25"/>
      <c r="D2745" s="25"/>
      <c r="E2745" s="25"/>
      <c r="F2745" s="25"/>
      <c r="G2745" s="25"/>
      <c r="H2745" s="25"/>
      <c r="I2745" s="25"/>
      <c r="J2745" s="25"/>
      <c r="K2745" s="25"/>
      <c r="L2745" s="25"/>
      <c r="M2745" s="25"/>
      <c r="N2745" s="25"/>
      <c r="O2745" s="25"/>
      <c r="P2745" s="25"/>
      <c r="Q2745" s="25"/>
      <c r="R2745" s="25"/>
      <c r="S2745" s="25"/>
      <c r="T2745" s="25"/>
      <c r="U2745" s="25"/>
      <c r="V2745" s="25"/>
      <c r="W2745" s="25"/>
      <c r="X2745" s="25"/>
    </row>
    <row r="2746" spans="1:24" ht="14.25">
      <c r="A2746" s="25"/>
      <c r="B2746" s="25"/>
      <c r="C2746" s="25"/>
      <c r="D2746" s="25"/>
      <c r="E2746" s="25"/>
      <c r="F2746" s="25"/>
      <c r="G2746" s="25"/>
      <c r="H2746" s="25"/>
      <c r="I2746" s="25"/>
      <c r="J2746" s="25"/>
      <c r="K2746" s="25"/>
      <c r="L2746" s="25"/>
      <c r="M2746" s="25"/>
      <c r="N2746" s="25"/>
      <c r="O2746" s="25"/>
      <c r="P2746" s="25"/>
      <c r="Q2746" s="25"/>
      <c r="R2746" s="25"/>
      <c r="S2746" s="25"/>
      <c r="T2746" s="25"/>
      <c r="U2746" s="25"/>
      <c r="V2746" s="25"/>
      <c r="W2746" s="25"/>
      <c r="X2746" s="25"/>
    </row>
    <row r="2747" spans="1:24" ht="14.25">
      <c r="A2747" s="25"/>
      <c r="B2747" s="25"/>
      <c r="C2747" s="25"/>
      <c r="D2747" s="25"/>
      <c r="E2747" s="25"/>
      <c r="F2747" s="25"/>
      <c r="G2747" s="25"/>
      <c r="H2747" s="25"/>
      <c r="I2747" s="25"/>
      <c r="J2747" s="25"/>
      <c r="K2747" s="25"/>
      <c r="L2747" s="25"/>
      <c r="M2747" s="25"/>
      <c r="N2747" s="25"/>
      <c r="O2747" s="25"/>
      <c r="P2747" s="25"/>
      <c r="Q2747" s="25"/>
      <c r="R2747" s="25"/>
      <c r="S2747" s="25"/>
      <c r="T2747" s="25"/>
      <c r="U2747" s="25"/>
      <c r="V2747" s="25"/>
      <c r="W2747" s="25"/>
      <c r="X2747" s="25"/>
    </row>
    <row r="2748" spans="1:24" ht="14.25">
      <c r="A2748" s="25"/>
      <c r="B2748" s="25"/>
      <c r="C2748" s="25"/>
      <c r="D2748" s="25"/>
      <c r="E2748" s="25"/>
      <c r="F2748" s="25"/>
      <c r="G2748" s="25"/>
      <c r="H2748" s="25"/>
      <c r="I2748" s="25"/>
      <c r="J2748" s="25"/>
      <c r="K2748" s="25"/>
      <c r="L2748" s="25"/>
      <c r="M2748" s="25"/>
      <c r="N2748" s="25"/>
      <c r="O2748" s="25"/>
      <c r="P2748" s="25"/>
      <c r="Q2748" s="25"/>
      <c r="R2748" s="25"/>
      <c r="S2748" s="25"/>
      <c r="T2748" s="25"/>
      <c r="U2748" s="25"/>
      <c r="V2748" s="25"/>
      <c r="W2748" s="25"/>
      <c r="X2748" s="25"/>
    </row>
    <row r="2749" spans="1:24" ht="14.25">
      <c r="A2749" s="25"/>
      <c r="B2749" s="25"/>
      <c r="C2749" s="25"/>
      <c r="D2749" s="25"/>
      <c r="E2749" s="25"/>
      <c r="F2749" s="25"/>
      <c r="G2749" s="25"/>
      <c r="H2749" s="25"/>
      <c r="I2749" s="25"/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/>
      <c r="U2749" s="25"/>
      <c r="V2749" s="25"/>
      <c r="W2749" s="25"/>
      <c r="X2749" s="25"/>
    </row>
    <row r="2750" spans="1:24" ht="14.25">
      <c r="A2750" s="25"/>
      <c r="B2750" s="25"/>
      <c r="C2750" s="25"/>
      <c r="D2750" s="25"/>
      <c r="E2750" s="25"/>
      <c r="F2750" s="25"/>
      <c r="G2750" s="25"/>
      <c r="H2750" s="25"/>
      <c r="I2750" s="25"/>
      <c r="J2750" s="25"/>
      <c r="K2750" s="25"/>
      <c r="L2750" s="25"/>
      <c r="M2750" s="25"/>
      <c r="N2750" s="25"/>
      <c r="O2750" s="25"/>
      <c r="P2750" s="25"/>
      <c r="Q2750" s="25"/>
      <c r="R2750" s="25"/>
      <c r="S2750" s="25"/>
      <c r="T2750" s="25"/>
      <c r="U2750" s="25"/>
      <c r="V2750" s="25"/>
      <c r="W2750" s="25"/>
      <c r="X2750" s="25"/>
    </row>
    <row r="2751" spans="1:24" ht="14.25">
      <c r="A2751" s="25"/>
      <c r="B2751" s="25"/>
      <c r="C2751" s="25"/>
      <c r="D2751" s="25"/>
      <c r="E2751" s="25"/>
      <c r="F2751" s="25"/>
      <c r="G2751" s="25"/>
      <c r="H2751" s="25"/>
      <c r="I2751" s="25"/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/>
      <c r="U2751" s="25"/>
      <c r="V2751" s="25"/>
      <c r="W2751" s="25"/>
      <c r="X2751" s="25"/>
    </row>
    <row r="2752" spans="1:24" ht="14.25">
      <c r="A2752" s="25"/>
      <c r="B2752" s="25"/>
      <c r="C2752" s="25"/>
      <c r="D2752" s="25"/>
      <c r="E2752" s="25"/>
      <c r="F2752" s="25"/>
      <c r="G2752" s="25"/>
      <c r="H2752" s="25"/>
      <c r="I2752" s="25"/>
      <c r="J2752" s="25"/>
      <c r="K2752" s="25"/>
      <c r="L2752" s="25"/>
      <c r="M2752" s="25"/>
      <c r="N2752" s="25"/>
      <c r="O2752" s="25"/>
      <c r="P2752" s="25"/>
      <c r="Q2752" s="25"/>
      <c r="R2752" s="25"/>
      <c r="S2752" s="25"/>
      <c r="T2752" s="25"/>
      <c r="U2752" s="25"/>
      <c r="V2752" s="25"/>
      <c r="W2752" s="25"/>
      <c r="X2752" s="25"/>
    </row>
    <row r="2753" spans="1:24" ht="14.25">
      <c r="A2753" s="25"/>
      <c r="B2753" s="25"/>
      <c r="C2753" s="25"/>
      <c r="D2753" s="25"/>
      <c r="E2753" s="25"/>
      <c r="F2753" s="25"/>
      <c r="G2753" s="25"/>
      <c r="H2753" s="25"/>
      <c r="I2753" s="25"/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/>
      <c r="U2753" s="25"/>
      <c r="V2753" s="25"/>
      <c r="W2753" s="25"/>
      <c r="X2753" s="25"/>
    </row>
    <row r="2754" spans="1:24" ht="14.25">
      <c r="A2754" s="25"/>
      <c r="B2754" s="25"/>
      <c r="C2754" s="25"/>
      <c r="D2754" s="25"/>
      <c r="E2754" s="25"/>
      <c r="F2754" s="25"/>
      <c r="G2754" s="25"/>
      <c r="H2754" s="25"/>
      <c r="I2754" s="25"/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  <c r="U2754" s="25"/>
      <c r="V2754" s="25"/>
      <c r="W2754" s="25"/>
      <c r="X2754" s="25"/>
    </row>
    <row r="2755" spans="1:24" ht="14.25">
      <c r="A2755" s="25"/>
      <c r="B2755" s="25"/>
      <c r="C2755" s="25"/>
      <c r="D2755" s="25"/>
      <c r="E2755" s="25"/>
      <c r="F2755" s="25"/>
      <c r="G2755" s="25"/>
      <c r="H2755" s="25"/>
      <c r="I2755" s="25"/>
      <c r="J2755" s="25"/>
      <c r="K2755" s="25"/>
      <c r="L2755" s="25"/>
      <c r="M2755" s="25"/>
      <c r="N2755" s="25"/>
      <c r="O2755" s="25"/>
      <c r="P2755" s="25"/>
      <c r="Q2755" s="25"/>
      <c r="R2755" s="25"/>
      <c r="S2755" s="25"/>
      <c r="T2755" s="25"/>
      <c r="U2755" s="25"/>
      <c r="V2755" s="25"/>
      <c r="W2755" s="25"/>
      <c r="X2755" s="25"/>
    </row>
    <row r="2756" spans="1:24" ht="14.25">
      <c r="A2756" s="25"/>
      <c r="B2756" s="25"/>
      <c r="C2756" s="25"/>
      <c r="D2756" s="25"/>
      <c r="E2756" s="25"/>
      <c r="F2756" s="25"/>
      <c r="G2756" s="25"/>
      <c r="H2756" s="25"/>
      <c r="I2756" s="25"/>
      <c r="J2756" s="25"/>
      <c r="K2756" s="25"/>
      <c r="L2756" s="25"/>
      <c r="M2756" s="25"/>
      <c r="N2756" s="25"/>
      <c r="O2756" s="25"/>
      <c r="P2756" s="25"/>
      <c r="Q2756" s="25"/>
      <c r="R2756" s="25"/>
      <c r="S2756" s="25"/>
      <c r="T2756" s="25"/>
      <c r="U2756" s="25"/>
      <c r="V2756" s="25"/>
      <c r="W2756" s="25"/>
      <c r="X2756" s="25"/>
    </row>
    <row r="2757" spans="1:24" ht="14.25">
      <c r="A2757" s="25"/>
      <c r="B2757" s="25"/>
      <c r="C2757" s="25"/>
      <c r="D2757" s="25"/>
      <c r="E2757" s="25"/>
      <c r="F2757" s="25"/>
      <c r="G2757" s="25"/>
      <c r="H2757" s="25"/>
      <c r="I2757" s="25"/>
      <c r="J2757" s="25"/>
      <c r="K2757" s="25"/>
      <c r="L2757" s="25"/>
      <c r="M2757" s="25"/>
      <c r="N2757" s="25"/>
      <c r="O2757" s="25"/>
      <c r="P2757" s="25"/>
      <c r="Q2757" s="25"/>
      <c r="R2757" s="25"/>
      <c r="S2757" s="25"/>
      <c r="T2757" s="25"/>
      <c r="U2757" s="25"/>
      <c r="V2757" s="25"/>
      <c r="W2757" s="25"/>
      <c r="X2757" s="25"/>
    </row>
    <row r="2758" spans="1:24" ht="14.25">
      <c r="A2758" s="25"/>
      <c r="B2758" s="25"/>
      <c r="C2758" s="25"/>
      <c r="D2758" s="25"/>
      <c r="E2758" s="25"/>
      <c r="F2758" s="25"/>
      <c r="G2758" s="25"/>
      <c r="H2758" s="25"/>
      <c r="I2758" s="25"/>
      <c r="J2758" s="25"/>
      <c r="K2758" s="25"/>
      <c r="L2758" s="25"/>
      <c r="M2758" s="25"/>
      <c r="N2758" s="25"/>
      <c r="O2758" s="25"/>
      <c r="P2758" s="25"/>
      <c r="Q2758" s="25"/>
      <c r="R2758" s="25"/>
      <c r="S2758" s="25"/>
      <c r="T2758" s="25"/>
      <c r="U2758" s="25"/>
      <c r="V2758" s="25"/>
      <c r="W2758" s="25"/>
      <c r="X2758" s="25"/>
    </row>
    <row r="2759" spans="1:24" ht="14.25">
      <c r="A2759" s="25"/>
      <c r="B2759" s="25"/>
      <c r="C2759" s="25"/>
      <c r="D2759" s="25"/>
      <c r="E2759" s="25"/>
      <c r="F2759" s="25"/>
      <c r="G2759" s="25"/>
      <c r="H2759" s="25"/>
      <c r="I2759" s="25"/>
      <c r="J2759" s="25"/>
      <c r="K2759" s="25"/>
      <c r="L2759" s="25"/>
      <c r="M2759" s="25"/>
      <c r="N2759" s="25"/>
      <c r="O2759" s="25"/>
      <c r="P2759" s="25"/>
      <c r="Q2759" s="25"/>
      <c r="R2759" s="25"/>
      <c r="S2759" s="25"/>
      <c r="T2759" s="25"/>
      <c r="U2759" s="25"/>
      <c r="V2759" s="25"/>
      <c r="W2759" s="25"/>
      <c r="X2759" s="25"/>
    </row>
    <row r="2760" spans="1:24" ht="14.25">
      <c r="A2760" s="25"/>
      <c r="B2760" s="25"/>
      <c r="C2760" s="25"/>
      <c r="D2760" s="25"/>
      <c r="E2760" s="25"/>
      <c r="F2760" s="25"/>
      <c r="G2760" s="25"/>
      <c r="H2760" s="25"/>
      <c r="I2760" s="25"/>
      <c r="J2760" s="25"/>
      <c r="K2760" s="25"/>
      <c r="L2760" s="25"/>
      <c r="M2760" s="25"/>
      <c r="N2760" s="25"/>
      <c r="O2760" s="25"/>
      <c r="P2760" s="25"/>
      <c r="Q2760" s="25"/>
      <c r="R2760" s="25"/>
      <c r="S2760" s="25"/>
      <c r="T2760" s="25"/>
      <c r="U2760" s="25"/>
      <c r="V2760" s="25"/>
      <c r="W2760" s="25"/>
      <c r="X2760" s="25"/>
    </row>
    <row r="2761" spans="1:24" ht="14.25">
      <c r="A2761" s="25"/>
      <c r="B2761" s="25"/>
      <c r="C2761" s="25"/>
      <c r="D2761" s="25"/>
      <c r="E2761" s="25"/>
      <c r="F2761" s="25"/>
      <c r="G2761" s="25"/>
      <c r="H2761" s="25"/>
      <c r="I2761" s="25"/>
      <c r="J2761" s="25"/>
      <c r="K2761" s="25"/>
      <c r="L2761" s="25"/>
      <c r="M2761" s="25"/>
      <c r="N2761" s="25"/>
      <c r="O2761" s="25"/>
      <c r="P2761" s="25"/>
      <c r="Q2761" s="25"/>
      <c r="R2761" s="25"/>
      <c r="S2761" s="25"/>
      <c r="T2761" s="25"/>
      <c r="U2761" s="25"/>
      <c r="V2761" s="25"/>
      <c r="W2761" s="25"/>
      <c r="X2761" s="25"/>
    </row>
    <row r="2762" spans="1:24" ht="14.25">
      <c r="A2762" s="25"/>
      <c r="B2762" s="25"/>
      <c r="C2762" s="25"/>
      <c r="D2762" s="25"/>
      <c r="E2762" s="25"/>
      <c r="F2762" s="25"/>
      <c r="G2762" s="25"/>
      <c r="H2762" s="25"/>
      <c r="I2762" s="25"/>
      <c r="J2762" s="25"/>
      <c r="K2762" s="25"/>
      <c r="L2762" s="25"/>
      <c r="M2762" s="25"/>
      <c r="N2762" s="25"/>
      <c r="O2762" s="25"/>
      <c r="P2762" s="25"/>
      <c r="Q2762" s="25"/>
      <c r="R2762" s="25"/>
      <c r="S2762" s="25"/>
      <c r="T2762" s="25"/>
      <c r="U2762" s="25"/>
      <c r="V2762" s="25"/>
      <c r="W2762" s="25"/>
      <c r="X2762" s="25"/>
    </row>
    <row r="2763" spans="1:24" ht="14.25">
      <c r="A2763" s="25"/>
      <c r="B2763" s="25"/>
      <c r="C2763" s="25"/>
      <c r="D2763" s="25"/>
      <c r="E2763" s="25"/>
      <c r="F2763" s="25"/>
      <c r="G2763" s="25"/>
      <c r="H2763" s="25"/>
      <c r="I2763" s="25"/>
      <c r="J2763" s="25"/>
      <c r="K2763" s="25"/>
      <c r="L2763" s="25"/>
      <c r="M2763" s="25"/>
      <c r="N2763" s="25"/>
      <c r="O2763" s="25"/>
      <c r="P2763" s="25"/>
      <c r="Q2763" s="25"/>
      <c r="R2763" s="25"/>
      <c r="S2763" s="25"/>
      <c r="T2763" s="25"/>
      <c r="U2763" s="25"/>
      <c r="V2763" s="25"/>
      <c r="W2763" s="25"/>
      <c r="X2763" s="25"/>
    </row>
    <row r="2764" spans="1:24" ht="14.25">
      <c r="A2764" s="25"/>
      <c r="B2764" s="25"/>
      <c r="C2764" s="25"/>
      <c r="D2764" s="25"/>
      <c r="E2764" s="25"/>
      <c r="F2764" s="25"/>
      <c r="G2764" s="25"/>
      <c r="H2764" s="25"/>
      <c r="I2764" s="25"/>
      <c r="J2764" s="25"/>
      <c r="K2764" s="25"/>
      <c r="L2764" s="25"/>
      <c r="M2764" s="25"/>
      <c r="N2764" s="25"/>
      <c r="O2764" s="25"/>
      <c r="P2764" s="25"/>
      <c r="Q2764" s="25"/>
      <c r="R2764" s="25"/>
      <c r="S2764" s="25"/>
      <c r="T2764" s="25"/>
      <c r="U2764" s="25"/>
      <c r="V2764" s="25"/>
      <c r="W2764" s="25"/>
      <c r="X2764" s="25"/>
    </row>
    <row r="2765" spans="1:24" ht="14.25">
      <c r="A2765" s="25"/>
      <c r="B2765" s="25"/>
      <c r="C2765" s="25"/>
      <c r="D2765" s="25"/>
      <c r="E2765" s="25"/>
      <c r="F2765" s="25"/>
      <c r="G2765" s="25"/>
      <c r="H2765" s="25"/>
      <c r="I2765" s="25"/>
      <c r="J2765" s="25"/>
      <c r="K2765" s="25"/>
      <c r="L2765" s="25"/>
      <c r="M2765" s="25"/>
      <c r="N2765" s="25"/>
      <c r="O2765" s="25"/>
      <c r="P2765" s="25"/>
      <c r="Q2765" s="25"/>
      <c r="R2765" s="25"/>
      <c r="S2765" s="25"/>
      <c r="T2765" s="25"/>
      <c r="U2765" s="25"/>
      <c r="V2765" s="25"/>
      <c r="W2765" s="25"/>
      <c r="X2765" s="25"/>
    </row>
    <row r="2766" spans="1:24" ht="14.25">
      <c r="A2766" s="25"/>
      <c r="B2766" s="25"/>
      <c r="C2766" s="25"/>
      <c r="D2766" s="25"/>
      <c r="E2766" s="25"/>
      <c r="F2766" s="25"/>
      <c r="G2766" s="25"/>
      <c r="H2766" s="25"/>
      <c r="I2766" s="25"/>
      <c r="J2766" s="25"/>
      <c r="K2766" s="25"/>
      <c r="L2766" s="25"/>
      <c r="M2766" s="25"/>
      <c r="N2766" s="25"/>
      <c r="O2766" s="25"/>
      <c r="P2766" s="25"/>
      <c r="Q2766" s="25"/>
      <c r="R2766" s="25"/>
      <c r="S2766" s="25"/>
      <c r="T2766" s="25"/>
      <c r="U2766" s="25"/>
      <c r="V2766" s="25"/>
      <c r="W2766" s="25"/>
      <c r="X2766" s="25"/>
    </row>
    <row r="2767" spans="1:24" ht="14.25">
      <c r="A2767" s="25"/>
      <c r="B2767" s="25"/>
      <c r="C2767" s="25"/>
      <c r="D2767" s="25"/>
      <c r="E2767" s="25"/>
      <c r="F2767" s="25"/>
      <c r="G2767" s="25"/>
      <c r="H2767" s="25"/>
      <c r="I2767" s="25"/>
      <c r="J2767" s="25"/>
      <c r="K2767" s="25"/>
      <c r="L2767" s="25"/>
      <c r="M2767" s="25"/>
      <c r="N2767" s="25"/>
      <c r="O2767" s="25"/>
      <c r="P2767" s="25"/>
      <c r="Q2767" s="25"/>
      <c r="R2767" s="25"/>
      <c r="S2767" s="25"/>
      <c r="T2767" s="25"/>
      <c r="U2767" s="25"/>
      <c r="V2767" s="25"/>
      <c r="W2767" s="25"/>
      <c r="X2767" s="25"/>
    </row>
    <row r="2768" spans="1:24" ht="14.25">
      <c r="A2768" s="25"/>
      <c r="B2768" s="25"/>
      <c r="C2768" s="25"/>
      <c r="D2768" s="25"/>
      <c r="E2768" s="25"/>
      <c r="F2768" s="25"/>
      <c r="G2768" s="25"/>
      <c r="H2768" s="25"/>
      <c r="I2768" s="25"/>
      <c r="J2768" s="25"/>
      <c r="K2768" s="25"/>
      <c r="L2768" s="25"/>
      <c r="M2768" s="25"/>
      <c r="N2768" s="25"/>
      <c r="O2768" s="25"/>
      <c r="P2768" s="25"/>
      <c r="Q2768" s="25"/>
      <c r="R2768" s="25"/>
      <c r="S2768" s="25"/>
      <c r="T2768" s="25"/>
      <c r="U2768" s="25"/>
      <c r="V2768" s="25"/>
      <c r="W2768" s="25"/>
      <c r="X2768" s="25"/>
    </row>
    <row r="2769" spans="1:24" ht="14.25">
      <c r="A2769" s="25"/>
      <c r="B2769" s="25"/>
      <c r="C2769" s="25"/>
      <c r="D2769" s="25"/>
      <c r="E2769" s="25"/>
      <c r="F2769" s="25"/>
      <c r="G2769" s="25"/>
      <c r="H2769" s="25"/>
      <c r="I2769" s="25"/>
      <c r="J2769" s="25"/>
      <c r="K2769" s="25"/>
      <c r="L2769" s="25"/>
      <c r="M2769" s="25"/>
      <c r="N2769" s="25"/>
      <c r="O2769" s="25"/>
      <c r="P2769" s="25"/>
      <c r="Q2769" s="25"/>
      <c r="R2769" s="25"/>
      <c r="S2769" s="25"/>
      <c r="T2769" s="25"/>
      <c r="U2769" s="25"/>
      <c r="V2769" s="25"/>
      <c r="W2769" s="25"/>
      <c r="X2769" s="25"/>
    </row>
    <row r="2770" spans="1:24" ht="14.25">
      <c r="A2770" s="25"/>
      <c r="B2770" s="25"/>
      <c r="C2770" s="25"/>
      <c r="D2770" s="25"/>
      <c r="E2770" s="25"/>
      <c r="F2770" s="25"/>
      <c r="G2770" s="25"/>
      <c r="H2770" s="25"/>
      <c r="I2770" s="25"/>
      <c r="J2770" s="25"/>
      <c r="K2770" s="25"/>
      <c r="L2770" s="25"/>
      <c r="M2770" s="25"/>
      <c r="N2770" s="25"/>
      <c r="O2770" s="25"/>
      <c r="P2770" s="25"/>
      <c r="Q2770" s="25"/>
      <c r="R2770" s="25"/>
      <c r="S2770" s="25"/>
      <c r="T2770" s="25"/>
      <c r="U2770" s="25"/>
      <c r="V2770" s="25"/>
      <c r="W2770" s="25"/>
      <c r="X2770" s="25"/>
    </row>
    <row r="2771" spans="1:24" ht="14.25">
      <c r="A2771" s="25"/>
      <c r="B2771" s="25"/>
      <c r="C2771" s="25"/>
      <c r="D2771" s="25"/>
      <c r="E2771" s="25"/>
      <c r="F2771" s="25"/>
      <c r="G2771" s="25"/>
      <c r="H2771" s="25"/>
      <c r="I2771" s="25"/>
      <c r="J2771" s="25"/>
      <c r="K2771" s="25"/>
      <c r="L2771" s="25"/>
      <c r="M2771" s="25"/>
      <c r="N2771" s="25"/>
      <c r="O2771" s="25"/>
      <c r="P2771" s="25"/>
      <c r="Q2771" s="25"/>
      <c r="R2771" s="25"/>
      <c r="S2771" s="25"/>
      <c r="T2771" s="25"/>
      <c r="U2771" s="25"/>
      <c r="V2771" s="25"/>
      <c r="W2771" s="25"/>
      <c r="X2771" s="25"/>
    </row>
    <row r="2772" spans="1:24" ht="14.25">
      <c r="A2772" s="25"/>
      <c r="B2772" s="25"/>
      <c r="C2772" s="25"/>
      <c r="D2772" s="25"/>
      <c r="E2772" s="25"/>
      <c r="F2772" s="25"/>
      <c r="G2772" s="25"/>
      <c r="H2772" s="25"/>
      <c r="I2772" s="25"/>
      <c r="J2772" s="25"/>
      <c r="K2772" s="25"/>
      <c r="L2772" s="25"/>
      <c r="M2772" s="25"/>
      <c r="N2772" s="25"/>
      <c r="O2772" s="25"/>
      <c r="P2772" s="25"/>
      <c r="Q2772" s="25"/>
      <c r="R2772" s="25"/>
      <c r="S2772" s="25"/>
      <c r="T2772" s="25"/>
      <c r="U2772" s="25"/>
      <c r="V2772" s="25"/>
      <c r="W2772" s="25"/>
      <c r="X2772" s="25"/>
    </row>
    <row r="2773" spans="1:24" ht="14.25">
      <c r="A2773" s="25"/>
      <c r="B2773" s="25"/>
      <c r="C2773" s="25"/>
      <c r="D2773" s="25"/>
      <c r="E2773" s="25"/>
      <c r="F2773" s="25"/>
      <c r="G2773" s="25"/>
      <c r="H2773" s="25"/>
      <c r="I2773" s="25"/>
      <c r="J2773" s="25"/>
      <c r="K2773" s="25"/>
      <c r="L2773" s="25"/>
      <c r="M2773" s="25"/>
      <c r="N2773" s="25"/>
      <c r="O2773" s="25"/>
      <c r="P2773" s="25"/>
      <c r="Q2773" s="25"/>
      <c r="R2773" s="25"/>
      <c r="S2773" s="25"/>
      <c r="T2773" s="25"/>
      <c r="U2773" s="25"/>
      <c r="V2773" s="25"/>
      <c r="W2773" s="25"/>
      <c r="X2773" s="25"/>
    </row>
    <row r="2774" spans="1:24" ht="14.25">
      <c r="A2774" s="25"/>
      <c r="B2774" s="25"/>
      <c r="C2774" s="25"/>
      <c r="D2774" s="25"/>
      <c r="E2774" s="25"/>
      <c r="F2774" s="25"/>
      <c r="G2774" s="25"/>
      <c r="H2774" s="25"/>
      <c r="I2774" s="25"/>
      <c r="J2774" s="25"/>
      <c r="K2774" s="25"/>
      <c r="L2774" s="25"/>
      <c r="M2774" s="25"/>
      <c r="N2774" s="25"/>
      <c r="O2774" s="25"/>
      <c r="P2774" s="25"/>
      <c r="Q2774" s="25"/>
      <c r="R2774" s="25"/>
      <c r="S2774" s="25"/>
      <c r="T2774" s="25"/>
      <c r="U2774" s="25"/>
      <c r="V2774" s="25"/>
      <c r="W2774" s="25"/>
      <c r="X2774" s="25"/>
    </row>
    <row r="2775" spans="1:24" ht="14.25">
      <c r="A2775" s="25"/>
      <c r="B2775" s="25"/>
      <c r="C2775" s="25"/>
      <c r="D2775" s="25"/>
      <c r="E2775" s="25"/>
      <c r="F2775" s="25"/>
      <c r="G2775" s="25"/>
      <c r="H2775" s="25"/>
      <c r="I2775" s="25"/>
      <c r="J2775" s="25"/>
      <c r="K2775" s="25"/>
      <c r="L2775" s="25"/>
      <c r="M2775" s="25"/>
      <c r="N2775" s="25"/>
      <c r="O2775" s="25"/>
      <c r="P2775" s="25"/>
      <c r="Q2775" s="25"/>
      <c r="R2775" s="25"/>
      <c r="S2775" s="25"/>
      <c r="T2775" s="25"/>
      <c r="U2775" s="25"/>
      <c r="V2775" s="25"/>
      <c r="W2775" s="25"/>
      <c r="X2775" s="25"/>
    </row>
    <row r="2776" spans="1:24" ht="14.25">
      <c r="A2776" s="25"/>
      <c r="B2776" s="25"/>
      <c r="C2776" s="25"/>
      <c r="D2776" s="25"/>
      <c r="E2776" s="25"/>
      <c r="F2776" s="25"/>
      <c r="G2776" s="25"/>
      <c r="H2776" s="25"/>
      <c r="I2776" s="25"/>
      <c r="J2776" s="25"/>
      <c r="K2776" s="25"/>
      <c r="L2776" s="25"/>
      <c r="M2776" s="25"/>
      <c r="N2776" s="25"/>
      <c r="O2776" s="25"/>
      <c r="P2776" s="25"/>
      <c r="Q2776" s="25"/>
      <c r="R2776" s="25"/>
      <c r="S2776" s="25"/>
      <c r="T2776" s="25"/>
      <c r="U2776" s="25"/>
      <c r="V2776" s="25"/>
      <c r="W2776" s="25"/>
      <c r="X2776" s="25"/>
    </row>
    <row r="2777" spans="1:24" ht="14.25">
      <c r="A2777" s="25"/>
      <c r="B2777" s="25"/>
      <c r="C2777" s="25"/>
      <c r="D2777" s="25"/>
      <c r="E2777" s="25"/>
      <c r="F2777" s="25"/>
      <c r="G2777" s="25"/>
      <c r="H2777" s="25"/>
      <c r="I2777" s="25"/>
      <c r="J2777" s="25"/>
      <c r="K2777" s="25"/>
      <c r="L2777" s="25"/>
      <c r="M2777" s="25"/>
      <c r="N2777" s="25"/>
      <c r="O2777" s="25"/>
      <c r="P2777" s="25"/>
      <c r="Q2777" s="25"/>
      <c r="R2777" s="25"/>
      <c r="S2777" s="25"/>
      <c r="T2777" s="25"/>
      <c r="U2777" s="25"/>
      <c r="V2777" s="25"/>
      <c r="W2777" s="25"/>
      <c r="X2777" s="25"/>
    </row>
    <row r="2778" spans="1:24" ht="14.25">
      <c r="A2778" s="25"/>
      <c r="B2778" s="25"/>
      <c r="C2778" s="25"/>
      <c r="D2778" s="25"/>
      <c r="E2778" s="25"/>
      <c r="F2778" s="25"/>
      <c r="G2778" s="25"/>
      <c r="H2778" s="25"/>
      <c r="I2778" s="25"/>
      <c r="J2778" s="25"/>
      <c r="K2778" s="25"/>
      <c r="L2778" s="25"/>
      <c r="M2778" s="25"/>
      <c r="N2778" s="25"/>
      <c r="O2778" s="25"/>
      <c r="P2778" s="25"/>
      <c r="Q2778" s="25"/>
      <c r="R2778" s="25"/>
      <c r="S2778" s="25"/>
      <c r="T2778" s="25"/>
      <c r="U2778" s="25"/>
      <c r="V2778" s="25"/>
      <c r="W2778" s="25"/>
      <c r="X2778" s="25"/>
    </row>
    <row r="2779" spans="1:24" ht="14.25">
      <c r="A2779" s="25"/>
      <c r="B2779" s="25"/>
      <c r="C2779" s="25"/>
      <c r="D2779" s="25"/>
      <c r="E2779" s="25"/>
      <c r="F2779" s="25"/>
      <c r="G2779" s="25"/>
      <c r="H2779" s="25"/>
      <c r="I2779" s="25"/>
      <c r="J2779" s="25"/>
      <c r="K2779" s="25"/>
      <c r="L2779" s="25"/>
      <c r="M2779" s="25"/>
      <c r="N2779" s="25"/>
      <c r="O2779" s="25"/>
      <c r="P2779" s="25"/>
      <c r="Q2779" s="25"/>
      <c r="R2779" s="25"/>
      <c r="S2779" s="25"/>
      <c r="T2779" s="25"/>
      <c r="U2779" s="25"/>
      <c r="V2779" s="25"/>
      <c r="W2779" s="25"/>
      <c r="X2779" s="25"/>
    </row>
    <row r="2780" spans="1:24" ht="14.25">
      <c r="A2780" s="25"/>
      <c r="B2780" s="25"/>
      <c r="C2780" s="25"/>
      <c r="D2780" s="25"/>
      <c r="E2780" s="25"/>
      <c r="F2780" s="25"/>
      <c r="G2780" s="25"/>
      <c r="H2780" s="25"/>
      <c r="I2780" s="25"/>
      <c r="J2780" s="25"/>
      <c r="K2780" s="25"/>
      <c r="L2780" s="25"/>
      <c r="M2780" s="25"/>
      <c r="N2780" s="25"/>
      <c r="O2780" s="25"/>
      <c r="P2780" s="25"/>
      <c r="Q2780" s="25"/>
      <c r="R2780" s="25"/>
      <c r="S2780" s="25"/>
      <c r="T2780" s="25"/>
      <c r="U2780" s="25"/>
      <c r="V2780" s="25"/>
      <c r="W2780" s="25"/>
      <c r="X2780" s="25"/>
    </row>
    <row r="2781" spans="1:24" ht="14.25">
      <c r="A2781" s="25"/>
      <c r="B2781" s="25"/>
      <c r="C2781" s="25"/>
      <c r="D2781" s="25"/>
      <c r="E2781" s="25"/>
      <c r="F2781" s="25"/>
      <c r="G2781" s="25"/>
      <c r="H2781" s="25"/>
      <c r="I2781" s="25"/>
      <c r="J2781" s="25"/>
      <c r="K2781" s="25"/>
      <c r="L2781" s="25"/>
      <c r="M2781" s="25"/>
      <c r="N2781" s="25"/>
      <c r="O2781" s="25"/>
      <c r="P2781" s="25"/>
      <c r="Q2781" s="25"/>
      <c r="R2781" s="25"/>
      <c r="S2781" s="25"/>
      <c r="T2781" s="25"/>
      <c r="U2781" s="25"/>
      <c r="V2781" s="25"/>
      <c r="W2781" s="25"/>
      <c r="X2781" s="25"/>
    </row>
    <row r="2782" spans="1:24" ht="14.25">
      <c r="A2782" s="25"/>
      <c r="B2782" s="25"/>
      <c r="C2782" s="25"/>
      <c r="D2782" s="25"/>
      <c r="E2782" s="25"/>
      <c r="F2782" s="25"/>
      <c r="G2782" s="25"/>
      <c r="H2782" s="25"/>
      <c r="I2782" s="25"/>
      <c r="J2782" s="25"/>
      <c r="K2782" s="25"/>
      <c r="L2782" s="25"/>
      <c r="M2782" s="25"/>
      <c r="N2782" s="25"/>
      <c r="O2782" s="25"/>
      <c r="P2782" s="25"/>
      <c r="Q2782" s="25"/>
      <c r="R2782" s="25"/>
      <c r="S2782" s="25"/>
      <c r="T2782" s="25"/>
      <c r="U2782" s="25"/>
      <c r="V2782" s="25"/>
      <c r="W2782" s="25"/>
      <c r="X2782" s="25"/>
    </row>
    <row r="2783" spans="1:24" ht="14.25">
      <c r="A2783" s="25"/>
      <c r="B2783" s="25"/>
      <c r="C2783" s="25"/>
      <c r="D2783" s="25"/>
      <c r="E2783" s="25"/>
      <c r="F2783" s="25"/>
      <c r="G2783" s="25"/>
      <c r="H2783" s="25"/>
      <c r="I2783" s="25"/>
      <c r="J2783" s="25"/>
      <c r="K2783" s="25"/>
      <c r="L2783" s="25"/>
      <c r="M2783" s="25"/>
      <c r="N2783" s="25"/>
      <c r="O2783" s="25"/>
      <c r="P2783" s="25"/>
      <c r="Q2783" s="25"/>
      <c r="R2783" s="25"/>
      <c r="S2783" s="25"/>
      <c r="T2783" s="25"/>
      <c r="U2783" s="25"/>
      <c r="V2783" s="25"/>
      <c r="W2783" s="25"/>
      <c r="X2783" s="25"/>
    </row>
    <row r="2784" spans="1:24" ht="14.25">
      <c r="A2784" s="25"/>
      <c r="B2784" s="25"/>
      <c r="C2784" s="25"/>
      <c r="D2784" s="25"/>
      <c r="E2784" s="25"/>
      <c r="F2784" s="25"/>
      <c r="G2784" s="25"/>
      <c r="H2784" s="25"/>
      <c r="I2784" s="25"/>
      <c r="J2784" s="25"/>
      <c r="K2784" s="25"/>
      <c r="L2784" s="25"/>
      <c r="M2784" s="25"/>
      <c r="N2784" s="25"/>
      <c r="O2784" s="25"/>
      <c r="P2784" s="25"/>
      <c r="Q2784" s="25"/>
      <c r="R2784" s="25"/>
      <c r="S2784" s="25"/>
      <c r="T2784" s="25"/>
      <c r="U2784" s="25"/>
      <c r="V2784" s="25"/>
      <c r="W2784" s="25"/>
      <c r="X2784" s="25"/>
    </row>
    <row r="2785" spans="1:24" ht="14.25">
      <c r="A2785" s="25"/>
      <c r="B2785" s="25"/>
      <c r="C2785" s="25"/>
      <c r="D2785" s="25"/>
      <c r="E2785" s="25"/>
      <c r="F2785" s="25"/>
      <c r="G2785" s="25"/>
      <c r="H2785" s="25"/>
      <c r="I2785" s="25"/>
      <c r="J2785" s="25"/>
      <c r="K2785" s="25"/>
      <c r="L2785" s="25"/>
      <c r="M2785" s="25"/>
      <c r="N2785" s="25"/>
      <c r="O2785" s="25"/>
      <c r="P2785" s="25"/>
      <c r="Q2785" s="25"/>
      <c r="R2785" s="25"/>
      <c r="S2785" s="25"/>
      <c r="T2785" s="25"/>
      <c r="U2785" s="25"/>
      <c r="V2785" s="25"/>
      <c r="W2785" s="25"/>
      <c r="X2785" s="25"/>
    </row>
    <row r="2786" spans="1:24" ht="14.25">
      <c r="A2786" s="25"/>
      <c r="B2786" s="25"/>
      <c r="C2786" s="25"/>
      <c r="D2786" s="25"/>
      <c r="E2786" s="25"/>
      <c r="F2786" s="25"/>
      <c r="G2786" s="25"/>
      <c r="H2786" s="25"/>
      <c r="I2786" s="25"/>
      <c r="J2786" s="25"/>
      <c r="K2786" s="25"/>
      <c r="L2786" s="25"/>
      <c r="M2786" s="25"/>
      <c r="N2786" s="25"/>
      <c r="O2786" s="25"/>
      <c r="P2786" s="25"/>
      <c r="Q2786" s="25"/>
      <c r="R2786" s="25"/>
      <c r="S2786" s="25"/>
      <c r="T2786" s="25"/>
      <c r="U2786" s="25"/>
      <c r="V2786" s="25"/>
      <c r="W2786" s="25"/>
      <c r="X2786" s="25"/>
    </row>
    <row r="2787" spans="1:24" ht="14.25">
      <c r="A2787" s="25"/>
      <c r="B2787" s="25"/>
      <c r="C2787" s="25"/>
      <c r="D2787" s="25"/>
      <c r="E2787" s="25"/>
      <c r="F2787" s="25"/>
      <c r="G2787" s="25"/>
      <c r="H2787" s="25"/>
      <c r="I2787" s="25"/>
      <c r="J2787" s="25"/>
      <c r="K2787" s="25"/>
      <c r="L2787" s="25"/>
      <c r="M2787" s="25"/>
      <c r="N2787" s="25"/>
      <c r="O2787" s="25"/>
      <c r="P2787" s="25"/>
      <c r="Q2787" s="25"/>
      <c r="R2787" s="25"/>
      <c r="S2787" s="25"/>
      <c r="T2787" s="25"/>
      <c r="U2787" s="25"/>
      <c r="V2787" s="25"/>
      <c r="W2787" s="25"/>
      <c r="X2787" s="25"/>
    </row>
    <row r="2788" spans="1:24" ht="14.25">
      <c r="A2788" s="25"/>
      <c r="B2788" s="25"/>
      <c r="C2788" s="25"/>
      <c r="D2788" s="25"/>
      <c r="E2788" s="25"/>
      <c r="F2788" s="25"/>
      <c r="G2788" s="25"/>
      <c r="H2788" s="25"/>
      <c r="I2788" s="25"/>
      <c r="J2788" s="25"/>
      <c r="K2788" s="25"/>
      <c r="L2788" s="25"/>
      <c r="M2788" s="25"/>
      <c r="N2788" s="25"/>
      <c r="O2788" s="25"/>
      <c r="P2788" s="25"/>
      <c r="Q2788" s="25"/>
      <c r="R2788" s="25"/>
      <c r="S2788" s="25"/>
      <c r="T2788" s="25"/>
      <c r="U2788" s="25"/>
      <c r="V2788" s="25"/>
      <c r="W2788" s="25"/>
      <c r="X2788" s="25"/>
    </row>
    <row r="2789" spans="1:24" ht="14.25">
      <c r="A2789" s="25"/>
      <c r="B2789" s="25"/>
      <c r="C2789" s="25"/>
      <c r="D2789" s="25"/>
      <c r="E2789" s="25"/>
      <c r="F2789" s="25"/>
      <c r="G2789" s="25"/>
      <c r="H2789" s="25"/>
      <c r="I2789" s="25"/>
      <c r="J2789" s="25"/>
      <c r="K2789" s="25"/>
      <c r="L2789" s="25"/>
      <c r="M2789" s="25"/>
      <c r="N2789" s="25"/>
      <c r="O2789" s="25"/>
      <c r="P2789" s="25"/>
      <c r="Q2789" s="25"/>
      <c r="R2789" s="25"/>
      <c r="S2789" s="25"/>
      <c r="T2789" s="25"/>
      <c r="U2789" s="25"/>
      <c r="V2789" s="25"/>
      <c r="W2789" s="25"/>
      <c r="X2789" s="25"/>
    </row>
    <row r="2790" spans="1:24" ht="14.25">
      <c r="A2790" s="25"/>
      <c r="B2790" s="25"/>
      <c r="C2790" s="25"/>
      <c r="D2790" s="25"/>
      <c r="E2790" s="25"/>
      <c r="F2790" s="25"/>
      <c r="G2790" s="25"/>
      <c r="H2790" s="25"/>
      <c r="I2790" s="25"/>
      <c r="J2790" s="25"/>
      <c r="K2790" s="25"/>
      <c r="L2790" s="25"/>
      <c r="M2790" s="25"/>
      <c r="N2790" s="25"/>
      <c r="O2790" s="25"/>
      <c r="P2790" s="25"/>
      <c r="Q2790" s="25"/>
      <c r="R2790" s="25"/>
      <c r="S2790" s="25"/>
      <c r="T2790" s="25"/>
      <c r="U2790" s="25"/>
      <c r="V2790" s="25"/>
      <c r="W2790" s="25"/>
      <c r="X2790" s="25"/>
    </row>
    <row r="2791" spans="1:24" ht="14.25">
      <c r="A2791" s="25"/>
      <c r="B2791" s="25"/>
      <c r="C2791" s="25"/>
      <c r="D2791" s="25"/>
      <c r="E2791" s="25"/>
      <c r="F2791" s="25"/>
      <c r="G2791" s="25"/>
      <c r="H2791" s="25"/>
      <c r="I2791" s="25"/>
      <c r="J2791" s="25"/>
      <c r="K2791" s="25"/>
      <c r="L2791" s="25"/>
      <c r="M2791" s="25"/>
      <c r="N2791" s="25"/>
      <c r="O2791" s="25"/>
      <c r="P2791" s="25"/>
      <c r="Q2791" s="25"/>
      <c r="R2791" s="25"/>
      <c r="S2791" s="25"/>
      <c r="T2791" s="25"/>
      <c r="U2791" s="25"/>
      <c r="V2791" s="25"/>
      <c r="W2791" s="25"/>
      <c r="X2791" s="25"/>
    </row>
    <row r="2792" spans="1:24" ht="14.25">
      <c r="A2792" s="25"/>
      <c r="B2792" s="25"/>
      <c r="C2792" s="25"/>
      <c r="D2792" s="25"/>
      <c r="E2792" s="25"/>
      <c r="F2792" s="25"/>
      <c r="G2792" s="25"/>
      <c r="H2792" s="25"/>
      <c r="I2792" s="25"/>
      <c r="J2792" s="25"/>
      <c r="K2792" s="25"/>
      <c r="L2792" s="25"/>
      <c r="M2792" s="25"/>
      <c r="N2792" s="25"/>
      <c r="O2792" s="25"/>
      <c r="P2792" s="25"/>
      <c r="Q2792" s="25"/>
      <c r="R2792" s="25"/>
      <c r="S2792" s="25"/>
      <c r="T2792" s="25"/>
      <c r="U2792" s="25"/>
      <c r="V2792" s="25"/>
      <c r="W2792" s="25"/>
      <c r="X2792" s="25"/>
    </row>
    <row r="2793" spans="1:24" ht="14.25">
      <c r="A2793" s="25"/>
      <c r="B2793" s="25"/>
      <c r="C2793" s="25"/>
      <c r="D2793" s="25"/>
      <c r="E2793" s="25"/>
      <c r="F2793" s="25"/>
      <c r="G2793" s="25"/>
      <c r="H2793" s="25"/>
      <c r="I2793" s="25"/>
      <c r="J2793" s="25"/>
      <c r="K2793" s="25"/>
      <c r="L2793" s="25"/>
      <c r="M2793" s="25"/>
      <c r="N2793" s="25"/>
      <c r="O2793" s="25"/>
      <c r="P2793" s="25"/>
      <c r="Q2793" s="25"/>
      <c r="R2793" s="25"/>
      <c r="S2793" s="25"/>
      <c r="T2793" s="25"/>
      <c r="U2793" s="25"/>
      <c r="V2793" s="25"/>
      <c r="W2793" s="25"/>
      <c r="X2793" s="25"/>
    </row>
    <row r="2794" spans="1:24" ht="14.25">
      <c r="A2794" s="25"/>
      <c r="B2794" s="25"/>
      <c r="C2794" s="25"/>
      <c r="D2794" s="25"/>
      <c r="E2794" s="25"/>
      <c r="F2794" s="25"/>
      <c r="G2794" s="25"/>
      <c r="H2794" s="25"/>
      <c r="I2794" s="25"/>
      <c r="J2794" s="25"/>
      <c r="K2794" s="25"/>
      <c r="L2794" s="25"/>
      <c r="M2794" s="25"/>
      <c r="N2794" s="25"/>
      <c r="O2794" s="25"/>
      <c r="P2794" s="25"/>
      <c r="Q2794" s="25"/>
      <c r="R2794" s="25"/>
      <c r="S2794" s="25"/>
      <c r="T2794" s="25"/>
      <c r="U2794" s="25"/>
      <c r="V2794" s="25"/>
      <c r="W2794" s="25"/>
      <c r="X2794" s="25"/>
    </row>
    <row r="2795" spans="1:24" ht="14.25">
      <c r="A2795" s="25"/>
      <c r="B2795" s="25"/>
      <c r="C2795" s="25"/>
      <c r="D2795" s="25"/>
      <c r="E2795" s="25"/>
      <c r="F2795" s="25"/>
      <c r="G2795" s="25"/>
      <c r="H2795" s="25"/>
      <c r="I2795" s="25"/>
      <c r="J2795" s="25"/>
      <c r="K2795" s="25"/>
      <c r="L2795" s="25"/>
      <c r="M2795" s="25"/>
      <c r="N2795" s="25"/>
      <c r="O2795" s="25"/>
      <c r="P2795" s="25"/>
      <c r="Q2795" s="25"/>
      <c r="R2795" s="25"/>
      <c r="S2795" s="25"/>
      <c r="T2795" s="25"/>
      <c r="U2795" s="25"/>
      <c r="V2795" s="25"/>
      <c r="W2795" s="25"/>
      <c r="X2795" s="25"/>
    </row>
    <row r="2796" spans="1:24" ht="14.25">
      <c r="A2796" s="25"/>
      <c r="B2796" s="25"/>
      <c r="C2796" s="25"/>
      <c r="D2796" s="25"/>
      <c r="E2796" s="25"/>
      <c r="F2796" s="25"/>
      <c r="G2796" s="25"/>
      <c r="H2796" s="25"/>
      <c r="I2796" s="25"/>
      <c r="J2796" s="25"/>
      <c r="K2796" s="25"/>
      <c r="L2796" s="25"/>
      <c r="M2796" s="25"/>
      <c r="N2796" s="25"/>
      <c r="O2796" s="25"/>
      <c r="P2796" s="25"/>
      <c r="Q2796" s="25"/>
      <c r="R2796" s="25"/>
      <c r="S2796" s="25"/>
      <c r="T2796" s="25"/>
      <c r="U2796" s="25"/>
      <c r="V2796" s="25"/>
      <c r="W2796" s="25"/>
      <c r="X2796" s="25"/>
    </row>
    <row r="2797" spans="1:24" ht="14.25">
      <c r="A2797" s="25"/>
      <c r="B2797" s="25"/>
      <c r="C2797" s="25"/>
      <c r="D2797" s="25"/>
      <c r="E2797" s="25"/>
      <c r="F2797" s="25"/>
      <c r="G2797" s="25"/>
      <c r="H2797" s="25"/>
      <c r="I2797" s="25"/>
      <c r="J2797" s="25"/>
      <c r="K2797" s="25"/>
      <c r="L2797" s="25"/>
      <c r="M2797" s="25"/>
      <c r="N2797" s="25"/>
      <c r="O2797" s="25"/>
      <c r="P2797" s="25"/>
      <c r="Q2797" s="25"/>
      <c r="R2797" s="25"/>
      <c r="S2797" s="25"/>
      <c r="T2797" s="25"/>
      <c r="U2797" s="25"/>
      <c r="V2797" s="25"/>
      <c r="W2797" s="25"/>
      <c r="X2797" s="25"/>
    </row>
    <row r="2798" spans="1:24" ht="14.25">
      <c r="A2798" s="25"/>
      <c r="B2798" s="25"/>
      <c r="C2798" s="25"/>
      <c r="D2798" s="25"/>
      <c r="E2798" s="25"/>
      <c r="F2798" s="25"/>
      <c r="G2798" s="25"/>
      <c r="H2798" s="25"/>
      <c r="I2798" s="25"/>
      <c r="J2798" s="25"/>
      <c r="K2798" s="25"/>
      <c r="L2798" s="25"/>
      <c r="M2798" s="25"/>
      <c r="N2798" s="25"/>
      <c r="O2798" s="25"/>
      <c r="P2798" s="25"/>
      <c r="Q2798" s="25"/>
      <c r="R2798" s="25"/>
      <c r="S2798" s="25"/>
      <c r="T2798" s="25"/>
      <c r="U2798" s="25"/>
      <c r="V2798" s="25"/>
      <c r="W2798" s="25"/>
      <c r="X2798" s="25"/>
    </row>
    <row r="2799" spans="1:24" ht="14.25">
      <c r="A2799" s="25"/>
      <c r="B2799" s="25"/>
      <c r="C2799" s="25"/>
      <c r="D2799" s="25"/>
      <c r="E2799" s="25"/>
      <c r="F2799" s="25"/>
      <c r="G2799" s="25"/>
      <c r="H2799" s="25"/>
      <c r="I2799" s="25"/>
      <c r="J2799" s="25"/>
      <c r="K2799" s="25"/>
      <c r="L2799" s="25"/>
      <c r="M2799" s="25"/>
      <c r="N2799" s="25"/>
      <c r="O2799" s="25"/>
      <c r="P2799" s="25"/>
      <c r="Q2799" s="25"/>
      <c r="R2799" s="25"/>
      <c r="S2799" s="25"/>
      <c r="T2799" s="25"/>
      <c r="U2799" s="25"/>
      <c r="V2799" s="25"/>
      <c r="W2799" s="25"/>
      <c r="X2799" s="25"/>
    </row>
    <row r="2800" spans="1:24" ht="14.25">
      <c r="A2800" s="25"/>
      <c r="B2800" s="25"/>
      <c r="C2800" s="25"/>
      <c r="D2800" s="25"/>
      <c r="E2800" s="25"/>
      <c r="F2800" s="25"/>
      <c r="G2800" s="25"/>
      <c r="H2800" s="25"/>
      <c r="I2800" s="25"/>
      <c r="J2800" s="25"/>
      <c r="K2800" s="25"/>
      <c r="L2800" s="25"/>
      <c r="M2800" s="25"/>
      <c r="N2800" s="25"/>
      <c r="O2800" s="25"/>
      <c r="P2800" s="25"/>
      <c r="Q2800" s="25"/>
      <c r="R2800" s="25"/>
      <c r="S2800" s="25"/>
      <c r="T2800" s="25"/>
      <c r="U2800" s="25"/>
      <c r="V2800" s="25"/>
      <c r="W2800" s="25"/>
      <c r="X2800" s="25"/>
    </row>
    <row r="2801" spans="1:24" ht="14.25">
      <c r="A2801" s="25"/>
      <c r="B2801" s="25"/>
      <c r="C2801" s="25"/>
      <c r="D2801" s="25"/>
      <c r="E2801" s="25"/>
      <c r="F2801" s="25"/>
      <c r="G2801" s="25"/>
      <c r="H2801" s="25"/>
      <c r="I2801" s="25"/>
      <c r="J2801" s="25"/>
      <c r="K2801" s="25"/>
      <c r="L2801" s="25"/>
      <c r="M2801" s="25"/>
      <c r="N2801" s="25"/>
      <c r="O2801" s="25"/>
      <c r="P2801" s="25"/>
      <c r="Q2801" s="25"/>
      <c r="R2801" s="25"/>
      <c r="S2801" s="25"/>
      <c r="T2801" s="25"/>
      <c r="U2801" s="25"/>
      <c r="V2801" s="25"/>
      <c r="W2801" s="25"/>
      <c r="X2801" s="25"/>
    </row>
    <row r="2802" spans="1:24" ht="14.25">
      <c r="A2802" s="25"/>
      <c r="B2802" s="25"/>
      <c r="C2802" s="25"/>
      <c r="D2802" s="25"/>
      <c r="E2802" s="25"/>
      <c r="F2802" s="25"/>
      <c r="G2802" s="25"/>
      <c r="H2802" s="25"/>
      <c r="I2802" s="25"/>
      <c r="J2802" s="25"/>
      <c r="K2802" s="25"/>
      <c r="L2802" s="25"/>
      <c r="M2802" s="25"/>
      <c r="N2802" s="25"/>
      <c r="O2802" s="25"/>
      <c r="P2802" s="25"/>
      <c r="Q2802" s="25"/>
      <c r="R2802" s="25"/>
      <c r="S2802" s="25"/>
      <c r="T2802" s="25"/>
      <c r="U2802" s="25"/>
      <c r="V2802" s="25"/>
      <c r="W2802" s="25"/>
      <c r="X2802" s="25"/>
    </row>
    <row r="2803" spans="1:24" ht="14.25">
      <c r="A2803" s="25"/>
      <c r="B2803" s="25"/>
      <c r="C2803" s="25"/>
      <c r="D2803" s="25"/>
      <c r="E2803" s="25"/>
      <c r="F2803" s="25"/>
      <c r="G2803" s="25"/>
      <c r="H2803" s="25"/>
      <c r="I2803" s="25"/>
      <c r="J2803" s="25"/>
      <c r="K2803" s="25"/>
      <c r="L2803" s="25"/>
      <c r="M2803" s="25"/>
      <c r="N2803" s="25"/>
      <c r="O2803" s="25"/>
      <c r="P2803" s="25"/>
      <c r="Q2803" s="25"/>
      <c r="R2803" s="25"/>
      <c r="S2803" s="25"/>
      <c r="T2803" s="25"/>
      <c r="U2803" s="25"/>
      <c r="V2803" s="25"/>
      <c r="W2803" s="25"/>
      <c r="X2803" s="25"/>
    </row>
    <row r="2804" spans="1:24" ht="14.25">
      <c r="A2804" s="25"/>
      <c r="B2804" s="25"/>
      <c r="C2804" s="25"/>
      <c r="D2804" s="25"/>
      <c r="E2804" s="25"/>
      <c r="F2804" s="25"/>
      <c r="G2804" s="25"/>
      <c r="H2804" s="25"/>
      <c r="I2804" s="25"/>
      <c r="J2804" s="25"/>
      <c r="K2804" s="25"/>
      <c r="L2804" s="25"/>
      <c r="M2804" s="25"/>
      <c r="N2804" s="25"/>
      <c r="O2804" s="25"/>
      <c r="P2804" s="25"/>
      <c r="Q2804" s="25"/>
      <c r="R2804" s="25"/>
      <c r="S2804" s="25"/>
      <c r="T2804" s="25"/>
      <c r="U2804" s="25"/>
      <c r="V2804" s="25"/>
      <c r="W2804" s="25"/>
      <c r="X2804" s="25"/>
    </row>
    <row r="2805" spans="1:24" ht="14.25">
      <c r="A2805" s="25"/>
      <c r="B2805" s="25"/>
      <c r="C2805" s="25"/>
      <c r="D2805" s="25"/>
      <c r="E2805" s="25"/>
      <c r="F2805" s="25"/>
      <c r="G2805" s="25"/>
      <c r="H2805" s="25"/>
      <c r="I2805" s="25"/>
      <c r="J2805" s="25"/>
      <c r="K2805" s="25"/>
      <c r="L2805" s="25"/>
      <c r="M2805" s="25"/>
      <c r="N2805" s="25"/>
      <c r="O2805" s="25"/>
      <c r="P2805" s="25"/>
      <c r="Q2805" s="25"/>
      <c r="R2805" s="25"/>
      <c r="S2805" s="25"/>
      <c r="T2805" s="25"/>
      <c r="U2805" s="25"/>
      <c r="V2805" s="25"/>
      <c r="W2805" s="25"/>
      <c r="X2805" s="25"/>
    </row>
    <row r="2806" spans="1:24" ht="14.25">
      <c r="A2806" s="25"/>
      <c r="B2806" s="25"/>
      <c r="C2806" s="25"/>
      <c r="D2806" s="25"/>
      <c r="E2806" s="25"/>
      <c r="F2806" s="25"/>
      <c r="G2806" s="25"/>
      <c r="H2806" s="25"/>
      <c r="I2806" s="25"/>
      <c r="J2806" s="25"/>
      <c r="K2806" s="25"/>
      <c r="L2806" s="25"/>
      <c r="M2806" s="25"/>
      <c r="N2806" s="25"/>
      <c r="O2806" s="25"/>
      <c r="P2806" s="25"/>
      <c r="Q2806" s="25"/>
      <c r="R2806" s="25"/>
      <c r="S2806" s="25"/>
      <c r="T2806" s="25"/>
      <c r="U2806" s="25"/>
      <c r="V2806" s="25"/>
      <c r="W2806" s="25"/>
      <c r="X2806" s="25"/>
    </row>
    <row r="2807" spans="1:24" ht="14.25">
      <c r="A2807" s="25"/>
      <c r="B2807" s="25"/>
      <c r="C2807" s="25"/>
      <c r="D2807" s="25"/>
      <c r="E2807" s="25"/>
      <c r="F2807" s="25"/>
      <c r="G2807" s="25"/>
      <c r="H2807" s="25"/>
      <c r="I2807" s="25"/>
      <c r="J2807" s="25"/>
      <c r="K2807" s="25"/>
      <c r="L2807" s="25"/>
      <c r="M2807" s="25"/>
      <c r="N2807" s="25"/>
      <c r="O2807" s="25"/>
      <c r="P2807" s="25"/>
      <c r="Q2807" s="25"/>
      <c r="R2807" s="25"/>
      <c r="S2807" s="25"/>
      <c r="T2807" s="25"/>
      <c r="U2807" s="25"/>
      <c r="V2807" s="25"/>
      <c r="W2807" s="25"/>
      <c r="X2807" s="25"/>
    </row>
    <row r="2808" spans="1:24" ht="14.25">
      <c r="A2808" s="25"/>
      <c r="B2808" s="25"/>
      <c r="C2808" s="25"/>
      <c r="D2808" s="25"/>
      <c r="E2808" s="25"/>
      <c r="F2808" s="25"/>
      <c r="G2808" s="25"/>
      <c r="H2808" s="25"/>
      <c r="I2808" s="25"/>
      <c r="J2808" s="25"/>
      <c r="K2808" s="25"/>
      <c r="L2808" s="25"/>
      <c r="M2808" s="25"/>
      <c r="N2808" s="25"/>
      <c r="O2808" s="25"/>
      <c r="P2808" s="25"/>
      <c r="Q2808" s="25"/>
      <c r="R2808" s="25"/>
      <c r="S2808" s="25"/>
      <c r="T2808" s="25"/>
      <c r="U2808" s="25"/>
      <c r="V2808" s="25"/>
      <c r="W2808" s="25"/>
      <c r="X2808" s="25"/>
    </row>
    <row r="2809" spans="1:24" ht="14.25">
      <c r="A2809" s="25"/>
      <c r="B2809" s="25"/>
      <c r="C2809" s="25"/>
      <c r="D2809" s="25"/>
      <c r="E2809" s="25"/>
      <c r="F2809" s="25"/>
      <c r="G2809" s="25"/>
      <c r="H2809" s="25"/>
      <c r="I2809" s="25"/>
      <c r="J2809" s="25"/>
      <c r="K2809" s="25"/>
      <c r="L2809" s="25"/>
      <c r="M2809" s="25"/>
      <c r="N2809" s="25"/>
      <c r="O2809" s="25"/>
      <c r="P2809" s="25"/>
      <c r="Q2809" s="25"/>
      <c r="R2809" s="25"/>
      <c r="S2809" s="25"/>
      <c r="T2809" s="25"/>
      <c r="U2809" s="25"/>
      <c r="V2809" s="25"/>
      <c r="W2809" s="25"/>
      <c r="X2809" s="25"/>
    </row>
    <row r="2810" spans="1:24" ht="14.25">
      <c r="A2810" s="25"/>
      <c r="B2810" s="25"/>
      <c r="C2810" s="25"/>
      <c r="D2810" s="25"/>
      <c r="E2810" s="25"/>
      <c r="F2810" s="25"/>
      <c r="G2810" s="25"/>
      <c r="H2810" s="25"/>
      <c r="I2810" s="25"/>
      <c r="J2810" s="25"/>
      <c r="K2810" s="25"/>
      <c r="L2810" s="25"/>
      <c r="M2810" s="25"/>
      <c r="N2810" s="25"/>
      <c r="O2810" s="25"/>
      <c r="P2810" s="25"/>
      <c r="Q2810" s="25"/>
      <c r="R2810" s="25"/>
      <c r="S2810" s="25"/>
      <c r="T2810" s="25"/>
      <c r="U2810" s="25"/>
      <c r="V2810" s="25"/>
      <c r="W2810" s="25"/>
      <c r="X2810" s="25"/>
    </row>
    <row r="2811" spans="1:24" ht="14.25">
      <c r="A2811" s="25"/>
      <c r="B2811" s="25"/>
      <c r="C2811" s="25"/>
      <c r="D2811" s="25"/>
      <c r="E2811" s="25"/>
      <c r="F2811" s="25"/>
      <c r="G2811" s="25"/>
      <c r="H2811" s="25"/>
      <c r="I2811" s="25"/>
      <c r="J2811" s="25"/>
      <c r="K2811" s="25"/>
      <c r="L2811" s="25"/>
      <c r="M2811" s="25"/>
      <c r="N2811" s="25"/>
      <c r="O2811" s="25"/>
      <c r="P2811" s="25"/>
      <c r="Q2811" s="25"/>
      <c r="R2811" s="25"/>
      <c r="S2811" s="25"/>
      <c r="T2811" s="25"/>
      <c r="U2811" s="25"/>
      <c r="V2811" s="25"/>
      <c r="W2811" s="25"/>
      <c r="X2811" s="25"/>
    </row>
    <row r="2812" spans="1:24" ht="14.25">
      <c r="A2812" s="25"/>
      <c r="B2812" s="25"/>
      <c r="C2812" s="25"/>
      <c r="D2812" s="25"/>
      <c r="E2812" s="25"/>
      <c r="F2812" s="25"/>
      <c r="G2812" s="25"/>
      <c r="H2812" s="25"/>
      <c r="I2812" s="25"/>
      <c r="J2812" s="25"/>
      <c r="K2812" s="25"/>
      <c r="L2812" s="25"/>
      <c r="M2812" s="25"/>
      <c r="N2812" s="25"/>
      <c r="O2812" s="25"/>
      <c r="P2812" s="25"/>
      <c r="Q2812" s="25"/>
      <c r="R2812" s="25"/>
      <c r="S2812" s="25"/>
      <c r="T2812" s="25"/>
      <c r="U2812" s="25"/>
      <c r="V2812" s="25"/>
      <c r="W2812" s="25"/>
      <c r="X2812" s="25"/>
    </row>
    <row r="2813" spans="1:24" ht="14.25">
      <c r="A2813" s="25"/>
      <c r="B2813" s="25"/>
      <c r="C2813" s="25"/>
      <c r="D2813" s="25"/>
      <c r="E2813" s="25"/>
      <c r="F2813" s="25"/>
      <c r="G2813" s="25"/>
      <c r="H2813" s="25"/>
      <c r="I2813" s="25"/>
      <c r="J2813" s="25"/>
      <c r="K2813" s="25"/>
      <c r="L2813" s="25"/>
      <c r="M2813" s="25"/>
      <c r="N2813" s="25"/>
      <c r="O2813" s="25"/>
      <c r="P2813" s="25"/>
      <c r="Q2813" s="25"/>
      <c r="R2813" s="25"/>
      <c r="S2813" s="25"/>
      <c r="T2813" s="25"/>
      <c r="U2813" s="25"/>
      <c r="V2813" s="25"/>
      <c r="W2813" s="25"/>
      <c r="X2813" s="25"/>
    </row>
    <row r="2814" spans="1:24" ht="14.25">
      <c r="A2814" s="25"/>
      <c r="B2814" s="25"/>
      <c r="C2814" s="25"/>
      <c r="D2814" s="25"/>
      <c r="E2814" s="25"/>
      <c r="F2814" s="25"/>
      <c r="G2814" s="25"/>
      <c r="H2814" s="25"/>
      <c r="I2814" s="25"/>
      <c r="J2814" s="25"/>
      <c r="K2814" s="25"/>
      <c r="L2814" s="25"/>
      <c r="M2814" s="25"/>
      <c r="N2814" s="25"/>
      <c r="O2814" s="25"/>
      <c r="P2814" s="25"/>
      <c r="Q2814" s="25"/>
      <c r="R2814" s="25"/>
      <c r="S2814" s="25"/>
      <c r="T2814" s="25"/>
      <c r="U2814" s="25"/>
      <c r="V2814" s="25"/>
      <c r="W2814" s="25"/>
      <c r="X2814" s="25"/>
    </row>
    <row r="2815" spans="1:24" ht="14.25">
      <c r="A2815" s="25"/>
      <c r="B2815" s="25"/>
      <c r="C2815" s="25"/>
      <c r="D2815" s="25"/>
      <c r="E2815" s="25"/>
      <c r="F2815" s="25"/>
      <c r="G2815" s="25"/>
      <c r="H2815" s="25"/>
      <c r="I2815" s="25"/>
      <c r="J2815" s="25"/>
      <c r="K2815" s="25"/>
      <c r="L2815" s="25"/>
      <c r="M2815" s="25"/>
      <c r="N2815" s="25"/>
      <c r="O2815" s="25"/>
      <c r="P2815" s="25"/>
      <c r="Q2815" s="25"/>
      <c r="R2815" s="25"/>
      <c r="S2815" s="25"/>
      <c r="T2815" s="25"/>
      <c r="U2815" s="25"/>
      <c r="V2815" s="25"/>
      <c r="W2815" s="25"/>
      <c r="X2815" s="25"/>
    </row>
    <row r="2816" spans="1:24" ht="14.25">
      <c r="A2816" s="25"/>
      <c r="B2816" s="25"/>
      <c r="C2816" s="25"/>
      <c r="D2816" s="25"/>
      <c r="E2816" s="25"/>
      <c r="F2816" s="25"/>
      <c r="G2816" s="25"/>
      <c r="H2816" s="25"/>
      <c r="I2816" s="25"/>
      <c r="J2816" s="25"/>
      <c r="K2816" s="25"/>
      <c r="L2816" s="25"/>
      <c r="M2816" s="25"/>
      <c r="N2816" s="25"/>
      <c r="O2816" s="25"/>
      <c r="P2816" s="25"/>
      <c r="Q2816" s="25"/>
      <c r="R2816" s="25"/>
      <c r="S2816" s="25"/>
      <c r="T2816" s="25"/>
      <c r="U2816" s="25"/>
      <c r="V2816" s="25"/>
      <c r="W2816" s="25"/>
      <c r="X2816" s="25"/>
    </row>
    <row r="2817" spans="1:24" ht="14.25">
      <c r="A2817" s="25"/>
      <c r="B2817" s="25"/>
      <c r="C2817" s="25"/>
      <c r="D2817" s="25"/>
      <c r="E2817" s="25"/>
      <c r="F2817" s="25"/>
      <c r="G2817" s="25"/>
      <c r="H2817" s="25"/>
      <c r="I2817" s="25"/>
      <c r="J2817" s="25"/>
      <c r="K2817" s="25"/>
      <c r="L2817" s="25"/>
      <c r="M2817" s="25"/>
      <c r="N2817" s="25"/>
      <c r="O2817" s="25"/>
      <c r="P2817" s="25"/>
      <c r="Q2817" s="25"/>
      <c r="R2817" s="25"/>
      <c r="S2817" s="25"/>
      <c r="T2817" s="25"/>
      <c r="U2817" s="25"/>
      <c r="V2817" s="25"/>
      <c r="W2817" s="25"/>
      <c r="X2817" s="25"/>
    </row>
    <row r="2818" spans="1:24" ht="14.25">
      <c r="A2818" s="25"/>
      <c r="B2818" s="25"/>
      <c r="C2818" s="25"/>
      <c r="D2818" s="25"/>
      <c r="E2818" s="25"/>
      <c r="F2818" s="25"/>
      <c r="G2818" s="25"/>
      <c r="H2818" s="25"/>
      <c r="I2818" s="25"/>
      <c r="J2818" s="25"/>
      <c r="K2818" s="25"/>
      <c r="L2818" s="25"/>
      <c r="M2818" s="25"/>
      <c r="N2818" s="25"/>
      <c r="O2818" s="25"/>
      <c r="P2818" s="25"/>
      <c r="Q2818" s="25"/>
      <c r="R2818" s="25"/>
      <c r="S2818" s="25"/>
      <c r="T2818" s="25"/>
      <c r="U2818" s="25"/>
      <c r="V2818" s="25"/>
      <c r="W2818" s="25"/>
      <c r="X2818" s="25"/>
    </row>
    <row r="2819" spans="1:24" ht="14.25">
      <c r="A2819" s="25"/>
      <c r="B2819" s="25"/>
      <c r="C2819" s="25"/>
      <c r="D2819" s="25"/>
      <c r="E2819" s="25"/>
      <c r="F2819" s="25"/>
      <c r="G2819" s="25"/>
      <c r="H2819" s="25"/>
      <c r="I2819" s="25"/>
      <c r="J2819" s="25"/>
      <c r="K2819" s="25"/>
      <c r="L2819" s="25"/>
      <c r="M2819" s="25"/>
      <c r="N2819" s="25"/>
      <c r="O2819" s="25"/>
      <c r="P2819" s="25"/>
      <c r="Q2819" s="25"/>
      <c r="R2819" s="25"/>
      <c r="S2819" s="25"/>
      <c r="T2819" s="25"/>
      <c r="U2819" s="25"/>
      <c r="V2819" s="25"/>
      <c r="W2819" s="25"/>
      <c r="X2819" s="25"/>
    </row>
    <row r="2820" spans="1:24" ht="14.25">
      <c r="A2820" s="25"/>
      <c r="B2820" s="25"/>
      <c r="C2820" s="25"/>
      <c r="D2820" s="25"/>
      <c r="E2820" s="25"/>
      <c r="F2820" s="25"/>
      <c r="G2820" s="25"/>
      <c r="H2820" s="25"/>
      <c r="I2820" s="25"/>
      <c r="J2820" s="25"/>
      <c r="K2820" s="25"/>
      <c r="L2820" s="25"/>
      <c r="M2820" s="25"/>
      <c r="N2820" s="25"/>
      <c r="O2820" s="25"/>
      <c r="P2820" s="25"/>
      <c r="Q2820" s="25"/>
      <c r="R2820" s="25"/>
      <c r="S2820" s="25"/>
      <c r="T2820" s="25"/>
      <c r="U2820" s="25"/>
      <c r="V2820" s="25"/>
      <c r="W2820" s="25"/>
      <c r="X2820" s="25"/>
    </row>
    <row r="2821" spans="1:24" ht="14.25">
      <c r="A2821" s="25"/>
      <c r="B2821" s="25"/>
      <c r="C2821" s="25"/>
      <c r="D2821" s="25"/>
      <c r="E2821" s="25"/>
      <c r="F2821" s="25"/>
      <c r="G2821" s="25"/>
      <c r="H2821" s="25"/>
      <c r="I2821" s="25"/>
      <c r="J2821" s="25"/>
      <c r="K2821" s="25"/>
      <c r="L2821" s="25"/>
      <c r="M2821" s="25"/>
      <c r="N2821" s="25"/>
      <c r="O2821" s="25"/>
      <c r="P2821" s="25"/>
      <c r="Q2821" s="25"/>
      <c r="R2821" s="25"/>
      <c r="S2821" s="25"/>
      <c r="T2821" s="25"/>
      <c r="U2821" s="25"/>
      <c r="V2821" s="25"/>
      <c r="W2821" s="25"/>
      <c r="X2821" s="25"/>
    </row>
    <row r="2822" spans="1:24" ht="14.25">
      <c r="A2822" s="25"/>
      <c r="B2822" s="25"/>
      <c r="C2822" s="25"/>
      <c r="D2822" s="25"/>
      <c r="E2822" s="25"/>
      <c r="F2822" s="25"/>
      <c r="G2822" s="25"/>
      <c r="H2822" s="25"/>
      <c r="I2822" s="25"/>
      <c r="J2822" s="25"/>
      <c r="K2822" s="25"/>
      <c r="L2822" s="25"/>
      <c r="M2822" s="25"/>
      <c r="N2822" s="25"/>
      <c r="O2822" s="25"/>
      <c r="P2822" s="25"/>
      <c r="Q2822" s="25"/>
      <c r="R2822" s="25"/>
      <c r="S2822" s="25"/>
      <c r="T2822" s="25"/>
      <c r="U2822" s="25"/>
      <c r="V2822" s="25"/>
      <c r="W2822" s="25"/>
      <c r="X2822" s="25"/>
    </row>
    <row r="2823" spans="1:24" ht="14.25">
      <c r="A2823" s="25"/>
      <c r="B2823" s="25"/>
      <c r="C2823" s="25"/>
      <c r="D2823" s="25"/>
      <c r="E2823" s="25"/>
      <c r="F2823" s="25"/>
      <c r="G2823" s="25"/>
      <c r="H2823" s="25"/>
      <c r="I2823" s="25"/>
      <c r="J2823" s="25"/>
      <c r="K2823" s="25"/>
      <c r="L2823" s="25"/>
      <c r="M2823" s="25"/>
      <c r="N2823" s="25"/>
      <c r="O2823" s="25"/>
      <c r="P2823" s="25"/>
      <c r="Q2823" s="25"/>
      <c r="R2823" s="25"/>
      <c r="S2823" s="25"/>
      <c r="T2823" s="25"/>
      <c r="U2823" s="25"/>
      <c r="V2823" s="25"/>
      <c r="W2823" s="25"/>
      <c r="X2823" s="25"/>
    </row>
    <row r="2824" spans="1:24" ht="14.25">
      <c r="A2824" s="25"/>
      <c r="B2824" s="25"/>
      <c r="C2824" s="25"/>
      <c r="D2824" s="25"/>
      <c r="E2824" s="25"/>
      <c r="F2824" s="25"/>
      <c r="G2824" s="25"/>
      <c r="H2824" s="25"/>
      <c r="I2824" s="25"/>
      <c r="J2824" s="25"/>
      <c r="K2824" s="25"/>
      <c r="L2824" s="25"/>
      <c r="M2824" s="25"/>
      <c r="N2824" s="25"/>
      <c r="O2824" s="25"/>
      <c r="P2824" s="25"/>
      <c r="Q2824" s="25"/>
      <c r="R2824" s="25"/>
      <c r="S2824" s="25"/>
      <c r="T2824" s="25"/>
      <c r="U2824" s="25"/>
      <c r="V2824" s="25"/>
      <c r="W2824" s="25"/>
      <c r="X2824" s="25"/>
    </row>
    <row r="2825" spans="1:24" ht="14.25">
      <c r="A2825" s="25"/>
      <c r="B2825" s="25"/>
      <c r="C2825" s="25"/>
      <c r="D2825" s="25"/>
      <c r="E2825" s="25"/>
      <c r="F2825" s="25"/>
      <c r="G2825" s="25"/>
      <c r="H2825" s="25"/>
      <c r="I2825" s="25"/>
      <c r="J2825" s="25"/>
      <c r="K2825" s="25"/>
      <c r="L2825" s="25"/>
      <c r="M2825" s="25"/>
      <c r="N2825" s="25"/>
      <c r="O2825" s="25"/>
      <c r="P2825" s="25"/>
      <c r="Q2825" s="25"/>
      <c r="R2825" s="25"/>
      <c r="S2825" s="25"/>
      <c r="T2825" s="25"/>
      <c r="U2825" s="25"/>
      <c r="V2825" s="25"/>
      <c r="W2825" s="25"/>
      <c r="X2825" s="25"/>
    </row>
    <row r="2826" spans="1:24" ht="14.25">
      <c r="A2826" s="25"/>
      <c r="B2826" s="25"/>
      <c r="C2826" s="25"/>
      <c r="D2826" s="25"/>
      <c r="E2826" s="25"/>
      <c r="F2826" s="25"/>
      <c r="G2826" s="25"/>
      <c r="H2826" s="25"/>
      <c r="I2826" s="25"/>
      <c r="J2826" s="25"/>
      <c r="K2826" s="25"/>
      <c r="L2826" s="25"/>
      <c r="M2826" s="25"/>
      <c r="N2826" s="25"/>
      <c r="O2826" s="25"/>
      <c r="P2826" s="25"/>
      <c r="Q2826" s="25"/>
      <c r="R2826" s="25"/>
      <c r="S2826" s="25"/>
      <c r="T2826" s="25"/>
      <c r="U2826" s="25"/>
      <c r="V2826" s="25"/>
      <c r="W2826" s="25"/>
      <c r="X2826" s="25"/>
    </row>
    <row r="2827" spans="1:24" ht="14.25">
      <c r="A2827" s="25"/>
      <c r="B2827" s="25"/>
      <c r="C2827" s="25"/>
      <c r="D2827" s="25"/>
      <c r="E2827" s="25"/>
      <c r="F2827" s="25"/>
      <c r="G2827" s="25"/>
      <c r="H2827" s="25"/>
      <c r="I2827" s="25"/>
      <c r="J2827" s="25"/>
      <c r="K2827" s="25"/>
      <c r="L2827" s="25"/>
      <c r="M2827" s="25"/>
      <c r="N2827" s="25"/>
      <c r="O2827" s="25"/>
      <c r="P2827" s="25"/>
      <c r="Q2827" s="25"/>
      <c r="R2827" s="25"/>
      <c r="S2827" s="25"/>
      <c r="T2827" s="25"/>
      <c r="U2827" s="25"/>
      <c r="V2827" s="25"/>
      <c r="W2827" s="25"/>
      <c r="X2827" s="25"/>
    </row>
    <row r="2828" spans="1:24" ht="14.25">
      <c r="A2828" s="25"/>
      <c r="B2828" s="25"/>
      <c r="C2828" s="25"/>
      <c r="D2828" s="25"/>
      <c r="E2828" s="25"/>
      <c r="F2828" s="25"/>
      <c r="G2828" s="25"/>
      <c r="H2828" s="25"/>
      <c r="I2828" s="25"/>
      <c r="J2828" s="25"/>
      <c r="K2828" s="25"/>
      <c r="L2828" s="25"/>
      <c r="M2828" s="25"/>
      <c r="N2828" s="25"/>
      <c r="O2828" s="25"/>
      <c r="P2828" s="25"/>
      <c r="Q2828" s="25"/>
      <c r="R2828" s="25"/>
      <c r="S2828" s="25"/>
      <c r="T2828" s="25"/>
      <c r="U2828" s="25"/>
      <c r="V2828" s="25"/>
      <c r="W2828" s="25"/>
      <c r="X2828" s="25"/>
    </row>
    <row r="2829" spans="1:24" ht="14.25">
      <c r="A2829" s="25"/>
      <c r="B2829" s="25"/>
      <c r="C2829" s="25"/>
      <c r="D2829" s="25"/>
      <c r="E2829" s="25"/>
      <c r="F2829" s="25"/>
      <c r="G2829" s="25"/>
      <c r="H2829" s="25"/>
      <c r="I2829" s="25"/>
      <c r="J2829" s="25"/>
      <c r="K2829" s="25"/>
      <c r="L2829" s="25"/>
      <c r="M2829" s="25"/>
      <c r="N2829" s="25"/>
      <c r="O2829" s="25"/>
      <c r="P2829" s="25"/>
      <c r="Q2829" s="25"/>
      <c r="R2829" s="25"/>
      <c r="S2829" s="25"/>
      <c r="T2829" s="25"/>
      <c r="U2829" s="25"/>
      <c r="V2829" s="25"/>
      <c r="W2829" s="25"/>
      <c r="X2829" s="25"/>
    </row>
    <row r="2830" spans="1:24" ht="14.25">
      <c r="A2830" s="25"/>
      <c r="B2830" s="25"/>
      <c r="C2830" s="25"/>
      <c r="D2830" s="25"/>
      <c r="E2830" s="25"/>
      <c r="F2830" s="25"/>
      <c r="G2830" s="25"/>
      <c r="H2830" s="25"/>
      <c r="I2830" s="25"/>
      <c r="J2830" s="25"/>
      <c r="K2830" s="25"/>
      <c r="L2830" s="25"/>
      <c r="M2830" s="25"/>
      <c r="N2830" s="25"/>
      <c r="O2830" s="25"/>
      <c r="P2830" s="25"/>
      <c r="Q2830" s="25"/>
      <c r="R2830" s="25"/>
      <c r="S2830" s="25"/>
      <c r="T2830" s="25"/>
      <c r="U2830" s="25"/>
      <c r="V2830" s="25"/>
      <c r="W2830" s="25"/>
      <c r="X2830" s="25"/>
    </row>
    <row r="2831" spans="1:24" ht="14.25">
      <c r="A2831" s="25"/>
      <c r="B2831" s="25"/>
      <c r="C2831" s="25"/>
      <c r="D2831" s="25"/>
      <c r="E2831" s="25"/>
      <c r="F2831" s="25"/>
      <c r="G2831" s="25"/>
      <c r="H2831" s="25"/>
      <c r="I2831" s="25"/>
      <c r="J2831" s="25"/>
      <c r="K2831" s="25"/>
      <c r="L2831" s="25"/>
      <c r="M2831" s="25"/>
      <c r="N2831" s="25"/>
      <c r="O2831" s="25"/>
      <c r="P2831" s="25"/>
      <c r="Q2831" s="25"/>
      <c r="R2831" s="25"/>
      <c r="S2831" s="25"/>
      <c r="T2831" s="25"/>
      <c r="U2831" s="25"/>
      <c r="V2831" s="25"/>
      <c r="W2831" s="25"/>
      <c r="X2831" s="25"/>
    </row>
    <row r="2832" spans="1:24" ht="14.25">
      <c r="A2832" s="25"/>
      <c r="B2832" s="25"/>
      <c r="C2832" s="25"/>
      <c r="D2832" s="25"/>
      <c r="E2832" s="25"/>
      <c r="F2832" s="25"/>
      <c r="G2832" s="25"/>
      <c r="H2832" s="25"/>
      <c r="I2832" s="25"/>
      <c r="J2832" s="25"/>
      <c r="K2832" s="25"/>
      <c r="L2832" s="25"/>
      <c r="M2832" s="25"/>
      <c r="N2832" s="25"/>
      <c r="O2832" s="25"/>
      <c r="P2832" s="25"/>
      <c r="Q2832" s="25"/>
      <c r="R2832" s="25"/>
      <c r="S2832" s="25"/>
      <c r="T2832" s="25"/>
      <c r="U2832" s="25"/>
      <c r="V2832" s="25"/>
      <c r="W2832" s="25"/>
      <c r="X2832" s="25"/>
    </row>
    <row r="2833" spans="1:24" ht="14.25">
      <c r="A2833" s="25"/>
      <c r="B2833" s="25"/>
      <c r="C2833" s="25"/>
      <c r="D2833" s="25"/>
      <c r="E2833" s="25"/>
      <c r="F2833" s="25"/>
      <c r="G2833" s="25"/>
      <c r="H2833" s="25"/>
      <c r="I2833" s="25"/>
      <c r="J2833" s="25"/>
      <c r="K2833" s="25"/>
      <c r="L2833" s="25"/>
      <c r="M2833" s="25"/>
      <c r="N2833" s="25"/>
      <c r="O2833" s="25"/>
      <c r="P2833" s="25"/>
      <c r="Q2833" s="25"/>
      <c r="R2833" s="25"/>
      <c r="S2833" s="25"/>
      <c r="T2833" s="25"/>
      <c r="U2833" s="25"/>
      <c r="V2833" s="25"/>
      <c r="W2833" s="25"/>
      <c r="X2833" s="25"/>
    </row>
    <row r="2834" spans="1:24" ht="14.25">
      <c r="A2834" s="25"/>
      <c r="B2834" s="25"/>
      <c r="C2834" s="25"/>
      <c r="D2834" s="25"/>
      <c r="E2834" s="25"/>
      <c r="F2834" s="25"/>
      <c r="G2834" s="25"/>
      <c r="H2834" s="25"/>
      <c r="I2834" s="25"/>
      <c r="J2834" s="25"/>
      <c r="K2834" s="25"/>
      <c r="L2834" s="25"/>
      <c r="M2834" s="25"/>
      <c r="N2834" s="25"/>
      <c r="O2834" s="25"/>
      <c r="P2834" s="25"/>
      <c r="Q2834" s="25"/>
      <c r="R2834" s="25"/>
      <c r="S2834" s="25"/>
      <c r="T2834" s="25"/>
      <c r="U2834" s="25"/>
      <c r="V2834" s="25"/>
      <c r="W2834" s="25"/>
      <c r="X2834" s="25"/>
    </row>
    <row r="2835" spans="1:24" ht="14.25">
      <c r="A2835" s="25"/>
      <c r="B2835" s="25"/>
      <c r="C2835" s="25"/>
      <c r="D2835" s="25"/>
      <c r="E2835" s="25"/>
      <c r="F2835" s="25"/>
      <c r="G2835" s="25"/>
      <c r="H2835" s="25"/>
      <c r="I2835" s="25"/>
      <c r="J2835" s="25"/>
      <c r="K2835" s="25"/>
      <c r="L2835" s="25"/>
      <c r="M2835" s="25"/>
      <c r="N2835" s="25"/>
      <c r="O2835" s="25"/>
      <c r="P2835" s="25"/>
      <c r="Q2835" s="25"/>
      <c r="R2835" s="25"/>
      <c r="S2835" s="25"/>
      <c r="T2835" s="25"/>
      <c r="U2835" s="25"/>
      <c r="V2835" s="25"/>
      <c r="W2835" s="25"/>
      <c r="X2835" s="25"/>
    </row>
    <row r="2836" spans="1:24" ht="14.25">
      <c r="A2836" s="25"/>
      <c r="B2836" s="25"/>
      <c r="C2836" s="25"/>
      <c r="D2836" s="25"/>
      <c r="E2836" s="25"/>
      <c r="F2836" s="25"/>
      <c r="G2836" s="25"/>
      <c r="H2836" s="25"/>
      <c r="I2836" s="25"/>
      <c r="J2836" s="25"/>
      <c r="K2836" s="25"/>
      <c r="L2836" s="25"/>
      <c r="M2836" s="25"/>
      <c r="N2836" s="25"/>
      <c r="O2836" s="25"/>
      <c r="P2836" s="25"/>
      <c r="Q2836" s="25"/>
      <c r="R2836" s="25"/>
      <c r="S2836" s="25"/>
      <c r="T2836" s="25"/>
      <c r="U2836" s="25"/>
      <c r="V2836" s="25"/>
      <c r="W2836" s="25"/>
      <c r="X2836" s="25"/>
    </row>
    <row r="2837" spans="1:24" ht="14.25">
      <c r="A2837" s="25"/>
      <c r="B2837" s="25"/>
      <c r="C2837" s="25"/>
      <c r="D2837" s="25"/>
      <c r="E2837" s="25"/>
      <c r="F2837" s="25"/>
      <c r="G2837" s="25"/>
      <c r="H2837" s="25"/>
      <c r="I2837" s="25"/>
      <c r="J2837" s="25"/>
      <c r="K2837" s="25"/>
      <c r="L2837" s="25"/>
      <c r="M2837" s="25"/>
      <c r="N2837" s="25"/>
      <c r="O2837" s="25"/>
      <c r="P2837" s="25"/>
      <c r="Q2837" s="25"/>
      <c r="R2837" s="25"/>
      <c r="S2837" s="25"/>
      <c r="T2837" s="25"/>
      <c r="U2837" s="25"/>
      <c r="V2837" s="25"/>
      <c r="W2837" s="25"/>
      <c r="X2837" s="25"/>
    </row>
    <row r="2838" spans="1:24" ht="14.25">
      <c r="A2838" s="25"/>
      <c r="B2838" s="25"/>
      <c r="C2838" s="25"/>
      <c r="D2838" s="25"/>
      <c r="E2838" s="25"/>
      <c r="F2838" s="25"/>
      <c r="G2838" s="25"/>
      <c r="H2838" s="25"/>
      <c r="I2838" s="25"/>
      <c r="J2838" s="25"/>
      <c r="K2838" s="25"/>
      <c r="L2838" s="25"/>
      <c r="M2838" s="25"/>
      <c r="N2838" s="25"/>
      <c r="O2838" s="25"/>
      <c r="P2838" s="25"/>
      <c r="Q2838" s="25"/>
      <c r="R2838" s="25"/>
      <c r="S2838" s="25"/>
      <c r="T2838" s="25"/>
      <c r="U2838" s="25"/>
      <c r="V2838" s="25"/>
      <c r="W2838" s="25"/>
      <c r="X2838" s="25"/>
    </row>
    <row r="2839" spans="1:24" ht="14.25">
      <c r="A2839" s="25"/>
      <c r="B2839" s="25"/>
      <c r="C2839" s="25"/>
      <c r="D2839" s="25"/>
      <c r="E2839" s="25"/>
      <c r="F2839" s="25"/>
      <c r="G2839" s="25"/>
      <c r="H2839" s="25"/>
      <c r="I2839" s="25"/>
      <c r="J2839" s="25"/>
      <c r="K2839" s="25"/>
      <c r="L2839" s="25"/>
      <c r="M2839" s="25"/>
      <c r="N2839" s="25"/>
      <c r="O2839" s="25"/>
      <c r="P2839" s="25"/>
      <c r="Q2839" s="25"/>
      <c r="R2839" s="25"/>
      <c r="S2839" s="25"/>
      <c r="T2839" s="25"/>
      <c r="U2839" s="25"/>
      <c r="V2839" s="25"/>
      <c r="W2839" s="25"/>
      <c r="X2839" s="25"/>
    </row>
    <row r="2840" spans="1:24" ht="14.25">
      <c r="A2840" s="25"/>
      <c r="B2840" s="25"/>
      <c r="C2840" s="25"/>
      <c r="D2840" s="25"/>
      <c r="E2840" s="25"/>
      <c r="F2840" s="25"/>
      <c r="G2840" s="25"/>
      <c r="H2840" s="25"/>
      <c r="I2840" s="25"/>
      <c r="J2840" s="25"/>
      <c r="K2840" s="25"/>
      <c r="L2840" s="25"/>
      <c r="M2840" s="25"/>
      <c r="N2840" s="25"/>
      <c r="O2840" s="25"/>
      <c r="P2840" s="25"/>
      <c r="Q2840" s="25"/>
      <c r="R2840" s="25"/>
      <c r="S2840" s="25"/>
      <c r="T2840" s="25"/>
      <c r="U2840" s="25"/>
      <c r="V2840" s="25"/>
      <c r="W2840" s="25"/>
      <c r="X2840" s="25"/>
    </row>
    <row r="2841" spans="1:24" ht="14.25">
      <c r="A2841" s="25"/>
      <c r="B2841" s="25"/>
      <c r="C2841" s="25"/>
      <c r="D2841" s="25"/>
      <c r="E2841" s="25"/>
      <c r="F2841" s="25"/>
      <c r="G2841" s="25"/>
      <c r="H2841" s="25"/>
      <c r="I2841" s="25"/>
      <c r="J2841" s="25"/>
      <c r="K2841" s="25"/>
      <c r="L2841" s="25"/>
      <c r="M2841" s="25"/>
      <c r="N2841" s="25"/>
      <c r="O2841" s="25"/>
      <c r="P2841" s="25"/>
      <c r="Q2841" s="25"/>
      <c r="R2841" s="25"/>
      <c r="S2841" s="25"/>
      <c r="T2841" s="25"/>
      <c r="U2841" s="25"/>
      <c r="V2841" s="25"/>
      <c r="W2841" s="25"/>
      <c r="X2841" s="25"/>
    </row>
    <row r="2842" spans="1:24" ht="14.25">
      <c r="A2842" s="25"/>
      <c r="B2842" s="25"/>
      <c r="C2842" s="25"/>
      <c r="D2842" s="25"/>
      <c r="E2842" s="25"/>
      <c r="F2842" s="25"/>
      <c r="G2842" s="25"/>
      <c r="H2842" s="25"/>
      <c r="I2842" s="25"/>
      <c r="J2842" s="25"/>
      <c r="K2842" s="25"/>
      <c r="L2842" s="25"/>
      <c r="M2842" s="25"/>
      <c r="N2842" s="25"/>
      <c r="O2842" s="25"/>
      <c r="P2842" s="25"/>
      <c r="Q2842" s="25"/>
      <c r="R2842" s="25"/>
      <c r="S2842" s="25"/>
      <c r="T2842" s="25"/>
      <c r="U2842" s="25"/>
      <c r="V2842" s="25"/>
      <c r="W2842" s="25"/>
      <c r="X2842" s="25"/>
    </row>
    <row r="2843" spans="1:24" ht="14.25">
      <c r="A2843" s="25"/>
      <c r="B2843" s="25"/>
      <c r="C2843" s="25"/>
      <c r="D2843" s="25"/>
      <c r="E2843" s="25"/>
      <c r="F2843" s="25"/>
      <c r="G2843" s="25"/>
      <c r="H2843" s="25"/>
      <c r="I2843" s="25"/>
      <c r="J2843" s="25"/>
      <c r="K2843" s="25"/>
      <c r="L2843" s="25"/>
      <c r="M2843" s="25"/>
      <c r="N2843" s="25"/>
      <c r="O2843" s="25"/>
      <c r="P2843" s="25"/>
      <c r="Q2843" s="25"/>
      <c r="R2843" s="25"/>
      <c r="S2843" s="25"/>
      <c r="T2843" s="25"/>
      <c r="U2843" s="25"/>
      <c r="V2843" s="25"/>
      <c r="W2843" s="25"/>
      <c r="X2843" s="25"/>
    </row>
    <row r="2844" spans="1:24" ht="14.25">
      <c r="A2844" s="25"/>
      <c r="B2844" s="25"/>
      <c r="C2844" s="25"/>
      <c r="D2844" s="25"/>
      <c r="E2844" s="25"/>
      <c r="F2844" s="25"/>
      <c r="G2844" s="25"/>
      <c r="H2844" s="25"/>
      <c r="I2844" s="25"/>
      <c r="J2844" s="25"/>
      <c r="K2844" s="25"/>
      <c r="L2844" s="25"/>
      <c r="M2844" s="25"/>
      <c r="N2844" s="25"/>
      <c r="O2844" s="25"/>
      <c r="P2844" s="25"/>
      <c r="Q2844" s="25"/>
      <c r="R2844" s="25"/>
      <c r="S2844" s="25"/>
      <c r="T2844" s="25"/>
      <c r="U2844" s="25"/>
      <c r="V2844" s="25"/>
      <c r="W2844" s="25"/>
      <c r="X2844" s="25"/>
    </row>
    <row r="2845" spans="1:24" ht="14.25">
      <c r="A2845" s="25"/>
      <c r="B2845" s="25"/>
      <c r="C2845" s="25"/>
      <c r="D2845" s="25"/>
      <c r="E2845" s="25"/>
      <c r="F2845" s="25"/>
      <c r="G2845" s="25"/>
      <c r="H2845" s="25"/>
      <c r="I2845" s="25"/>
      <c r="J2845" s="25"/>
      <c r="K2845" s="25"/>
      <c r="L2845" s="25"/>
      <c r="M2845" s="25"/>
      <c r="N2845" s="25"/>
      <c r="O2845" s="25"/>
      <c r="P2845" s="25"/>
      <c r="Q2845" s="25"/>
      <c r="R2845" s="25"/>
      <c r="S2845" s="25"/>
      <c r="T2845" s="25"/>
      <c r="U2845" s="25"/>
      <c r="V2845" s="25"/>
      <c r="W2845" s="25"/>
      <c r="X2845" s="25"/>
    </row>
    <row r="2846" spans="1:24" ht="14.25">
      <c r="A2846" s="25"/>
      <c r="B2846" s="25"/>
      <c r="C2846" s="25"/>
      <c r="D2846" s="25"/>
      <c r="E2846" s="25"/>
      <c r="F2846" s="25"/>
      <c r="G2846" s="25"/>
      <c r="H2846" s="25"/>
      <c r="I2846" s="25"/>
      <c r="J2846" s="25"/>
      <c r="K2846" s="25"/>
      <c r="L2846" s="25"/>
      <c r="M2846" s="25"/>
      <c r="N2846" s="25"/>
      <c r="O2846" s="25"/>
      <c r="P2846" s="25"/>
      <c r="Q2846" s="25"/>
      <c r="R2846" s="25"/>
      <c r="S2846" s="25"/>
      <c r="T2846" s="25"/>
      <c r="U2846" s="25"/>
      <c r="V2846" s="25"/>
      <c r="W2846" s="25"/>
      <c r="X2846" s="25"/>
    </row>
    <row r="2847" spans="1:24" ht="14.25">
      <c r="A2847" s="25"/>
      <c r="B2847" s="25"/>
      <c r="C2847" s="25"/>
      <c r="D2847" s="25"/>
      <c r="E2847" s="25"/>
      <c r="F2847" s="25"/>
      <c r="G2847" s="25"/>
      <c r="H2847" s="25"/>
      <c r="I2847" s="25"/>
      <c r="J2847" s="25"/>
      <c r="K2847" s="25"/>
      <c r="L2847" s="25"/>
      <c r="M2847" s="25"/>
      <c r="N2847" s="25"/>
      <c r="O2847" s="25"/>
      <c r="P2847" s="25"/>
      <c r="Q2847" s="25"/>
      <c r="R2847" s="25"/>
      <c r="S2847" s="25"/>
      <c r="T2847" s="25"/>
      <c r="U2847" s="25"/>
      <c r="V2847" s="25"/>
      <c r="W2847" s="25"/>
      <c r="X2847" s="25"/>
    </row>
    <row r="2848" spans="1:24" ht="14.25">
      <c r="A2848" s="25"/>
      <c r="B2848" s="25"/>
      <c r="C2848" s="25"/>
      <c r="D2848" s="25"/>
      <c r="E2848" s="25"/>
      <c r="F2848" s="25"/>
      <c r="G2848" s="25"/>
      <c r="H2848" s="25"/>
      <c r="I2848" s="25"/>
      <c r="J2848" s="25"/>
      <c r="K2848" s="25"/>
      <c r="L2848" s="25"/>
      <c r="M2848" s="25"/>
      <c r="N2848" s="25"/>
      <c r="O2848" s="25"/>
      <c r="P2848" s="25"/>
      <c r="Q2848" s="25"/>
      <c r="R2848" s="25"/>
      <c r="S2848" s="25"/>
      <c r="T2848" s="25"/>
      <c r="U2848" s="25"/>
      <c r="V2848" s="25"/>
      <c r="W2848" s="25"/>
      <c r="X2848" s="25"/>
    </row>
    <row r="2849" spans="1:24" ht="14.25">
      <c r="A2849" s="25"/>
      <c r="B2849" s="25"/>
      <c r="C2849" s="25"/>
      <c r="D2849" s="25"/>
      <c r="E2849" s="25"/>
      <c r="F2849" s="25"/>
      <c r="G2849" s="25"/>
      <c r="H2849" s="25"/>
      <c r="I2849" s="25"/>
      <c r="J2849" s="25"/>
      <c r="K2849" s="25"/>
      <c r="L2849" s="25"/>
      <c r="M2849" s="25"/>
      <c r="N2849" s="25"/>
      <c r="O2849" s="25"/>
      <c r="P2849" s="25"/>
      <c r="Q2849" s="25"/>
      <c r="R2849" s="25"/>
      <c r="S2849" s="25"/>
      <c r="T2849" s="25"/>
      <c r="U2849" s="25"/>
      <c r="V2849" s="25"/>
      <c r="W2849" s="25"/>
      <c r="X2849" s="25"/>
    </row>
    <row r="2850" spans="1:24" ht="14.25">
      <c r="A2850" s="25"/>
      <c r="B2850" s="25"/>
      <c r="C2850" s="25"/>
      <c r="D2850" s="25"/>
      <c r="E2850" s="25"/>
      <c r="F2850" s="25"/>
      <c r="G2850" s="25"/>
      <c r="H2850" s="25"/>
      <c r="I2850" s="25"/>
      <c r="J2850" s="25"/>
      <c r="K2850" s="25"/>
      <c r="L2850" s="25"/>
      <c r="M2850" s="25"/>
      <c r="N2850" s="25"/>
      <c r="O2850" s="25"/>
      <c r="P2850" s="25"/>
      <c r="Q2850" s="25"/>
      <c r="R2850" s="25"/>
      <c r="S2850" s="25"/>
      <c r="T2850" s="25"/>
      <c r="U2850" s="25"/>
      <c r="V2850" s="25"/>
      <c r="W2850" s="25"/>
      <c r="X2850" s="25"/>
    </row>
    <row r="2851" spans="1:24" ht="14.25">
      <c r="A2851" s="25"/>
      <c r="B2851" s="25"/>
      <c r="C2851" s="25"/>
      <c r="D2851" s="25"/>
      <c r="E2851" s="25"/>
      <c r="F2851" s="25"/>
      <c r="G2851" s="25"/>
      <c r="H2851" s="25"/>
      <c r="I2851" s="25"/>
      <c r="J2851" s="25"/>
      <c r="K2851" s="25"/>
      <c r="L2851" s="25"/>
      <c r="M2851" s="25"/>
      <c r="N2851" s="25"/>
      <c r="O2851" s="25"/>
      <c r="P2851" s="25"/>
      <c r="Q2851" s="25"/>
      <c r="R2851" s="25"/>
      <c r="S2851" s="25"/>
      <c r="T2851" s="25"/>
      <c r="U2851" s="25"/>
      <c r="V2851" s="25"/>
      <c r="W2851" s="25"/>
      <c r="X2851" s="25"/>
    </row>
    <row r="2852" spans="1:24" ht="14.25">
      <c r="A2852" s="25"/>
      <c r="B2852" s="25"/>
      <c r="C2852" s="25"/>
      <c r="D2852" s="25"/>
      <c r="E2852" s="25"/>
      <c r="F2852" s="25"/>
      <c r="G2852" s="25"/>
      <c r="H2852" s="25"/>
      <c r="I2852" s="25"/>
      <c r="J2852" s="25"/>
      <c r="K2852" s="25"/>
      <c r="L2852" s="25"/>
      <c r="M2852" s="25"/>
      <c r="N2852" s="25"/>
      <c r="O2852" s="25"/>
      <c r="P2852" s="25"/>
      <c r="Q2852" s="25"/>
      <c r="R2852" s="25"/>
      <c r="S2852" s="25"/>
      <c r="T2852" s="25"/>
      <c r="U2852" s="25"/>
      <c r="V2852" s="25"/>
      <c r="W2852" s="25"/>
      <c r="X2852" s="25"/>
    </row>
    <row r="2853" spans="1:24" ht="14.25">
      <c r="A2853" s="25"/>
      <c r="B2853" s="25"/>
      <c r="C2853" s="25"/>
      <c r="D2853" s="25"/>
      <c r="E2853" s="25"/>
      <c r="F2853" s="25"/>
      <c r="G2853" s="25"/>
      <c r="H2853" s="25"/>
      <c r="I2853" s="25"/>
      <c r="J2853" s="25"/>
      <c r="K2853" s="25"/>
      <c r="L2853" s="25"/>
      <c r="M2853" s="25"/>
      <c r="N2853" s="25"/>
      <c r="O2853" s="25"/>
      <c r="P2853" s="25"/>
      <c r="Q2853" s="25"/>
      <c r="R2853" s="25"/>
      <c r="S2853" s="25"/>
      <c r="T2853" s="25"/>
      <c r="U2853" s="25"/>
      <c r="V2853" s="25"/>
      <c r="W2853" s="25"/>
      <c r="X2853" s="25"/>
    </row>
    <row r="2854" spans="1:24" ht="14.25">
      <c r="A2854" s="25"/>
      <c r="B2854" s="25"/>
      <c r="C2854" s="25"/>
      <c r="D2854" s="25"/>
      <c r="E2854" s="25"/>
      <c r="F2854" s="25"/>
      <c r="G2854" s="25"/>
      <c r="H2854" s="25"/>
      <c r="I2854" s="25"/>
      <c r="J2854" s="25"/>
      <c r="K2854" s="25"/>
      <c r="L2854" s="25"/>
      <c r="M2854" s="25"/>
      <c r="N2854" s="25"/>
      <c r="O2854" s="25"/>
      <c r="P2854" s="25"/>
      <c r="Q2854" s="25"/>
      <c r="R2854" s="25"/>
      <c r="S2854" s="25"/>
      <c r="T2854" s="25"/>
      <c r="U2854" s="25"/>
      <c r="V2854" s="25"/>
      <c r="W2854" s="25"/>
      <c r="X2854" s="25"/>
    </row>
    <row r="2855" spans="1:24" ht="14.25">
      <c r="A2855" s="25"/>
      <c r="B2855" s="25"/>
      <c r="C2855" s="25"/>
      <c r="D2855" s="25"/>
      <c r="E2855" s="25"/>
      <c r="F2855" s="25"/>
      <c r="G2855" s="25"/>
      <c r="H2855" s="25"/>
      <c r="I2855" s="25"/>
      <c r="J2855" s="25"/>
      <c r="K2855" s="25"/>
      <c r="L2855" s="25"/>
      <c r="M2855" s="25"/>
      <c r="N2855" s="25"/>
      <c r="O2855" s="25"/>
      <c r="P2855" s="25"/>
      <c r="Q2855" s="25"/>
      <c r="R2855" s="25"/>
      <c r="S2855" s="25"/>
      <c r="T2855" s="25"/>
      <c r="U2855" s="25"/>
      <c r="V2855" s="25"/>
      <c r="W2855" s="25"/>
      <c r="X2855" s="25"/>
    </row>
    <row r="2856" spans="1:24" ht="14.25">
      <c r="A2856" s="25"/>
      <c r="B2856" s="25"/>
      <c r="C2856" s="25"/>
      <c r="D2856" s="25"/>
      <c r="E2856" s="25"/>
      <c r="F2856" s="25"/>
      <c r="G2856" s="25"/>
      <c r="H2856" s="25"/>
      <c r="I2856" s="25"/>
      <c r="J2856" s="25"/>
      <c r="K2856" s="25"/>
      <c r="L2856" s="25"/>
      <c r="M2856" s="25"/>
      <c r="N2856" s="25"/>
      <c r="O2856" s="25"/>
      <c r="P2856" s="25"/>
      <c r="Q2856" s="25"/>
      <c r="R2856" s="25"/>
      <c r="S2856" s="25"/>
      <c r="T2856" s="25"/>
      <c r="U2856" s="25"/>
      <c r="V2856" s="25"/>
      <c r="W2856" s="25"/>
      <c r="X2856" s="25"/>
    </row>
    <row r="2857" spans="1:24" ht="14.25">
      <c r="A2857" s="25"/>
      <c r="B2857" s="25"/>
      <c r="C2857" s="25"/>
      <c r="D2857" s="25"/>
      <c r="E2857" s="25"/>
      <c r="F2857" s="25"/>
      <c r="G2857" s="25"/>
      <c r="H2857" s="25"/>
      <c r="I2857" s="25"/>
      <c r="J2857" s="25"/>
      <c r="K2857" s="25"/>
      <c r="L2857" s="25"/>
      <c r="M2857" s="25"/>
      <c r="N2857" s="25"/>
      <c r="O2857" s="25"/>
      <c r="P2857" s="25"/>
      <c r="Q2857" s="25"/>
      <c r="R2857" s="25"/>
      <c r="S2857" s="25"/>
      <c r="T2857" s="25"/>
      <c r="U2857" s="25"/>
      <c r="V2857" s="25"/>
      <c r="W2857" s="25"/>
      <c r="X2857" s="25"/>
    </row>
    <row r="2858" spans="1:24" ht="14.25">
      <c r="A2858" s="25"/>
      <c r="B2858" s="25"/>
      <c r="C2858" s="25"/>
      <c r="D2858" s="25"/>
      <c r="E2858" s="25"/>
      <c r="F2858" s="25"/>
      <c r="G2858" s="25"/>
      <c r="H2858" s="25"/>
      <c r="I2858" s="25"/>
      <c r="J2858" s="25"/>
      <c r="K2858" s="25"/>
      <c r="L2858" s="25"/>
      <c r="M2858" s="25"/>
      <c r="N2858" s="25"/>
      <c r="O2858" s="25"/>
      <c r="P2858" s="25"/>
      <c r="Q2858" s="25"/>
      <c r="R2858" s="25"/>
      <c r="S2858" s="25"/>
      <c r="T2858" s="25"/>
      <c r="U2858" s="25"/>
      <c r="V2858" s="25"/>
      <c r="W2858" s="25"/>
      <c r="X2858" s="25"/>
    </row>
    <row r="2859" spans="1:24" ht="14.25">
      <c r="A2859" s="25"/>
      <c r="B2859" s="25"/>
      <c r="C2859" s="25"/>
      <c r="D2859" s="25"/>
      <c r="E2859" s="25"/>
      <c r="F2859" s="25"/>
      <c r="G2859" s="25"/>
      <c r="H2859" s="25"/>
      <c r="I2859" s="25"/>
      <c r="J2859" s="25"/>
      <c r="K2859" s="25"/>
      <c r="L2859" s="25"/>
      <c r="M2859" s="25"/>
      <c r="N2859" s="25"/>
      <c r="O2859" s="25"/>
      <c r="P2859" s="25"/>
      <c r="Q2859" s="25"/>
      <c r="R2859" s="25"/>
      <c r="S2859" s="25"/>
      <c r="T2859" s="25"/>
      <c r="U2859" s="25"/>
      <c r="V2859" s="25"/>
      <c r="W2859" s="25"/>
      <c r="X2859" s="25"/>
    </row>
    <row r="2860" spans="1:24" ht="14.25">
      <c r="A2860" s="25"/>
      <c r="B2860" s="25"/>
      <c r="C2860" s="25"/>
      <c r="D2860" s="25"/>
      <c r="E2860" s="25"/>
      <c r="F2860" s="25"/>
      <c r="G2860" s="25"/>
      <c r="H2860" s="25"/>
      <c r="I2860" s="25"/>
      <c r="J2860" s="25"/>
      <c r="K2860" s="25"/>
      <c r="L2860" s="25"/>
      <c r="M2860" s="25"/>
      <c r="N2860" s="25"/>
      <c r="O2860" s="25"/>
      <c r="P2860" s="25"/>
      <c r="Q2860" s="25"/>
      <c r="R2860" s="25"/>
      <c r="S2860" s="25"/>
      <c r="T2860" s="25"/>
      <c r="U2860" s="25"/>
      <c r="V2860" s="25"/>
      <c r="W2860" s="25"/>
      <c r="X2860" s="25"/>
    </row>
    <row r="2861" spans="1:24" ht="14.25">
      <c r="A2861" s="25"/>
      <c r="B2861" s="25"/>
      <c r="C2861" s="25"/>
      <c r="D2861" s="25"/>
      <c r="E2861" s="25"/>
      <c r="F2861" s="25"/>
      <c r="G2861" s="25"/>
      <c r="H2861" s="25"/>
      <c r="I2861" s="25"/>
      <c r="J2861" s="25"/>
      <c r="K2861" s="25"/>
      <c r="L2861" s="25"/>
      <c r="M2861" s="25"/>
      <c r="N2861" s="25"/>
      <c r="O2861" s="25"/>
      <c r="P2861" s="25"/>
      <c r="Q2861" s="25"/>
      <c r="R2861" s="25"/>
      <c r="S2861" s="25"/>
      <c r="T2861" s="25"/>
      <c r="U2861" s="25"/>
      <c r="V2861" s="25"/>
      <c r="W2861" s="25"/>
      <c r="X2861" s="25"/>
    </row>
    <row r="2862" spans="1:24" ht="14.25">
      <c r="A2862" s="25"/>
      <c r="B2862" s="25"/>
      <c r="C2862" s="25"/>
      <c r="D2862" s="25"/>
      <c r="E2862" s="25"/>
      <c r="F2862" s="25"/>
      <c r="G2862" s="25"/>
      <c r="H2862" s="25"/>
      <c r="I2862" s="25"/>
      <c r="J2862" s="25"/>
      <c r="K2862" s="25"/>
      <c r="L2862" s="25"/>
      <c r="M2862" s="25"/>
      <c r="N2862" s="25"/>
      <c r="O2862" s="25"/>
      <c r="P2862" s="25"/>
      <c r="Q2862" s="25"/>
      <c r="R2862" s="25"/>
      <c r="S2862" s="25"/>
      <c r="T2862" s="25"/>
      <c r="U2862" s="25"/>
      <c r="V2862" s="25"/>
      <c r="W2862" s="25"/>
      <c r="X2862" s="25"/>
    </row>
    <row r="2863" spans="1:24" ht="14.25">
      <c r="A2863" s="25"/>
      <c r="B2863" s="25"/>
      <c r="C2863" s="25"/>
      <c r="D2863" s="25"/>
      <c r="E2863" s="25"/>
      <c r="F2863" s="25"/>
      <c r="G2863" s="25"/>
      <c r="H2863" s="25"/>
      <c r="I2863" s="25"/>
      <c r="J2863" s="25"/>
      <c r="K2863" s="25"/>
      <c r="L2863" s="25"/>
      <c r="M2863" s="25"/>
      <c r="N2863" s="25"/>
      <c r="O2863" s="25"/>
      <c r="P2863" s="25"/>
      <c r="Q2863" s="25"/>
      <c r="R2863" s="25"/>
      <c r="S2863" s="25"/>
      <c r="T2863" s="25"/>
      <c r="U2863" s="25"/>
      <c r="V2863" s="25"/>
      <c r="W2863" s="25"/>
      <c r="X2863" s="25"/>
    </row>
    <row r="2864" spans="1:24" ht="14.25">
      <c r="A2864" s="25"/>
      <c r="B2864" s="25"/>
      <c r="C2864" s="25"/>
      <c r="D2864" s="25"/>
      <c r="E2864" s="25"/>
      <c r="F2864" s="25"/>
      <c r="G2864" s="25"/>
      <c r="H2864" s="25"/>
      <c r="I2864" s="25"/>
      <c r="J2864" s="25"/>
      <c r="K2864" s="25"/>
      <c r="L2864" s="25"/>
      <c r="M2864" s="25"/>
      <c r="N2864" s="25"/>
      <c r="O2864" s="25"/>
      <c r="P2864" s="25"/>
      <c r="Q2864" s="25"/>
      <c r="R2864" s="25"/>
      <c r="S2864" s="25"/>
      <c r="T2864" s="25"/>
      <c r="U2864" s="25"/>
      <c r="V2864" s="25"/>
      <c r="W2864" s="25"/>
      <c r="X2864" s="25"/>
    </row>
    <row r="2865" spans="1:24" ht="14.25">
      <c r="A2865" s="25"/>
      <c r="B2865" s="25"/>
      <c r="C2865" s="25"/>
      <c r="D2865" s="25"/>
      <c r="E2865" s="25"/>
      <c r="F2865" s="25"/>
      <c r="G2865" s="25"/>
      <c r="H2865" s="25"/>
      <c r="I2865" s="25"/>
      <c r="J2865" s="25"/>
      <c r="K2865" s="25"/>
      <c r="L2865" s="25"/>
      <c r="M2865" s="25"/>
      <c r="N2865" s="25"/>
      <c r="O2865" s="25"/>
      <c r="P2865" s="25"/>
      <c r="Q2865" s="25"/>
      <c r="R2865" s="25"/>
      <c r="S2865" s="25"/>
      <c r="T2865" s="25"/>
      <c r="U2865" s="25"/>
      <c r="V2865" s="25"/>
      <c r="W2865" s="25"/>
      <c r="X2865" s="25"/>
    </row>
    <row r="2866" spans="1:24" ht="14.25">
      <c r="A2866" s="25"/>
      <c r="B2866" s="25"/>
      <c r="C2866" s="25"/>
      <c r="D2866" s="25"/>
      <c r="E2866" s="25"/>
      <c r="F2866" s="25"/>
      <c r="G2866" s="25"/>
      <c r="H2866" s="25"/>
      <c r="I2866" s="25"/>
      <c r="J2866" s="25"/>
      <c r="K2866" s="25"/>
      <c r="L2866" s="25"/>
      <c r="M2866" s="25"/>
      <c r="N2866" s="25"/>
      <c r="O2866" s="25"/>
      <c r="P2866" s="25"/>
      <c r="Q2866" s="25"/>
      <c r="R2866" s="25"/>
      <c r="S2866" s="25"/>
      <c r="T2866" s="25"/>
      <c r="U2866" s="25"/>
      <c r="V2866" s="25"/>
      <c r="W2866" s="25"/>
      <c r="X2866" s="25"/>
    </row>
    <row r="2867" spans="1:24" ht="14.25">
      <c r="A2867" s="25"/>
      <c r="B2867" s="25"/>
      <c r="C2867" s="25"/>
      <c r="D2867" s="25"/>
      <c r="E2867" s="25"/>
      <c r="F2867" s="25"/>
      <c r="G2867" s="25"/>
      <c r="H2867" s="25"/>
      <c r="I2867" s="25"/>
      <c r="J2867" s="25"/>
      <c r="K2867" s="25"/>
      <c r="L2867" s="25"/>
      <c r="M2867" s="25"/>
      <c r="N2867" s="25"/>
      <c r="O2867" s="25"/>
      <c r="P2867" s="25"/>
      <c r="Q2867" s="25"/>
      <c r="R2867" s="25"/>
      <c r="S2867" s="25"/>
      <c r="T2867" s="25"/>
      <c r="U2867" s="25"/>
      <c r="V2867" s="25"/>
      <c r="W2867" s="25"/>
      <c r="X2867" s="25"/>
    </row>
    <row r="2868" spans="1:24" ht="14.25">
      <c r="A2868" s="25"/>
      <c r="B2868" s="25"/>
      <c r="C2868" s="25"/>
      <c r="D2868" s="25"/>
      <c r="E2868" s="25"/>
      <c r="F2868" s="25"/>
      <c r="G2868" s="25"/>
      <c r="H2868" s="25"/>
      <c r="I2868" s="25"/>
      <c r="J2868" s="25"/>
      <c r="K2868" s="25"/>
      <c r="L2868" s="25"/>
      <c r="M2868" s="25"/>
      <c r="N2868" s="25"/>
      <c r="O2868" s="25"/>
      <c r="P2868" s="25"/>
      <c r="Q2868" s="25"/>
      <c r="R2868" s="25"/>
      <c r="S2868" s="25"/>
      <c r="T2868" s="25"/>
      <c r="U2868" s="25"/>
      <c r="V2868" s="25"/>
      <c r="W2868" s="25"/>
      <c r="X2868" s="25"/>
    </row>
    <row r="2869" spans="1:24" ht="14.25">
      <c r="A2869" s="25"/>
      <c r="B2869" s="25"/>
      <c r="C2869" s="25"/>
      <c r="D2869" s="25"/>
      <c r="E2869" s="25"/>
      <c r="F2869" s="25"/>
      <c r="G2869" s="25"/>
      <c r="H2869" s="25"/>
      <c r="I2869" s="25"/>
      <c r="J2869" s="25"/>
      <c r="K2869" s="25"/>
      <c r="L2869" s="25"/>
      <c r="M2869" s="25"/>
      <c r="N2869" s="25"/>
      <c r="O2869" s="25"/>
      <c r="P2869" s="25"/>
      <c r="Q2869" s="25"/>
      <c r="R2869" s="25"/>
      <c r="S2869" s="25"/>
      <c r="T2869" s="25"/>
      <c r="U2869" s="25"/>
      <c r="V2869" s="25"/>
      <c r="W2869" s="25"/>
      <c r="X2869" s="25"/>
    </row>
    <row r="2870" spans="1:24" ht="14.25">
      <c r="A2870" s="25"/>
      <c r="B2870" s="25"/>
      <c r="C2870" s="25"/>
      <c r="D2870" s="25"/>
      <c r="E2870" s="25"/>
      <c r="F2870" s="25"/>
      <c r="G2870" s="25"/>
      <c r="H2870" s="25"/>
      <c r="I2870" s="25"/>
      <c r="J2870" s="25"/>
      <c r="K2870" s="25"/>
      <c r="L2870" s="25"/>
      <c r="M2870" s="25"/>
      <c r="N2870" s="25"/>
      <c r="O2870" s="25"/>
      <c r="P2870" s="25"/>
      <c r="Q2870" s="25"/>
      <c r="R2870" s="25"/>
      <c r="S2870" s="25"/>
      <c r="T2870" s="25"/>
      <c r="U2870" s="25"/>
      <c r="V2870" s="25"/>
      <c r="W2870" s="25"/>
      <c r="X2870" s="25"/>
    </row>
    <row r="2871" spans="1:24" ht="14.25">
      <c r="A2871" s="25"/>
      <c r="B2871" s="25"/>
      <c r="C2871" s="25"/>
      <c r="D2871" s="25"/>
      <c r="E2871" s="25"/>
      <c r="F2871" s="25"/>
      <c r="G2871" s="25"/>
      <c r="H2871" s="25"/>
      <c r="I2871" s="25"/>
      <c r="J2871" s="25"/>
      <c r="K2871" s="25"/>
      <c r="L2871" s="25"/>
      <c r="M2871" s="25"/>
      <c r="N2871" s="25"/>
      <c r="O2871" s="25"/>
      <c r="P2871" s="25"/>
      <c r="Q2871" s="25"/>
      <c r="R2871" s="25"/>
      <c r="S2871" s="25"/>
      <c r="T2871" s="25"/>
      <c r="U2871" s="25"/>
      <c r="V2871" s="25"/>
      <c r="W2871" s="25"/>
      <c r="X2871" s="25"/>
    </row>
    <row r="2872" spans="1:24" ht="14.25">
      <c r="A2872" s="25"/>
      <c r="B2872" s="25"/>
      <c r="C2872" s="25"/>
      <c r="D2872" s="25"/>
      <c r="E2872" s="25"/>
      <c r="F2872" s="25"/>
      <c r="G2872" s="25"/>
      <c r="H2872" s="25"/>
      <c r="I2872" s="25"/>
      <c r="J2872" s="25"/>
      <c r="K2872" s="25"/>
      <c r="L2872" s="25"/>
      <c r="M2872" s="25"/>
      <c r="N2872" s="25"/>
      <c r="O2872" s="25"/>
      <c r="P2872" s="25"/>
      <c r="Q2872" s="25"/>
      <c r="R2872" s="25"/>
      <c r="S2872" s="25"/>
      <c r="T2872" s="25"/>
      <c r="U2872" s="25"/>
      <c r="V2872" s="25"/>
      <c r="W2872" s="25"/>
      <c r="X2872" s="25"/>
    </row>
    <row r="2873" spans="1:24" ht="14.25">
      <c r="A2873" s="25"/>
      <c r="B2873" s="25"/>
      <c r="C2873" s="25"/>
      <c r="D2873" s="25"/>
      <c r="E2873" s="25"/>
      <c r="F2873" s="25"/>
      <c r="G2873" s="25"/>
      <c r="H2873" s="25"/>
      <c r="I2873" s="25"/>
      <c r="J2873" s="25"/>
      <c r="K2873" s="25"/>
      <c r="L2873" s="25"/>
      <c r="M2873" s="25"/>
      <c r="N2873" s="25"/>
      <c r="O2873" s="25"/>
      <c r="P2873" s="25"/>
      <c r="Q2873" s="25"/>
      <c r="R2873" s="25"/>
      <c r="S2873" s="25"/>
      <c r="T2873" s="25"/>
      <c r="U2873" s="25"/>
      <c r="V2873" s="25"/>
      <c r="W2873" s="25"/>
      <c r="X2873" s="25"/>
    </row>
    <row r="2874" spans="1:24" ht="14.25">
      <c r="A2874" s="25"/>
      <c r="B2874" s="25"/>
      <c r="C2874" s="25"/>
      <c r="D2874" s="25"/>
      <c r="E2874" s="25"/>
      <c r="F2874" s="25"/>
      <c r="G2874" s="25"/>
      <c r="H2874" s="25"/>
      <c r="I2874" s="25"/>
      <c r="J2874" s="25"/>
      <c r="K2874" s="25"/>
      <c r="L2874" s="25"/>
      <c r="M2874" s="25"/>
      <c r="N2874" s="25"/>
      <c r="O2874" s="25"/>
      <c r="P2874" s="25"/>
      <c r="Q2874" s="25"/>
      <c r="R2874" s="25"/>
      <c r="S2874" s="25"/>
      <c r="T2874" s="25"/>
      <c r="U2874" s="25"/>
      <c r="V2874" s="25"/>
      <c r="W2874" s="25"/>
      <c r="X2874" s="25"/>
    </row>
    <row r="2875" spans="1:24" ht="14.25">
      <c r="A2875" s="25"/>
      <c r="B2875" s="25"/>
      <c r="C2875" s="25"/>
      <c r="D2875" s="25"/>
      <c r="E2875" s="25"/>
      <c r="F2875" s="25"/>
      <c r="G2875" s="25"/>
      <c r="H2875" s="25"/>
      <c r="I2875" s="25"/>
      <c r="J2875" s="25"/>
      <c r="K2875" s="25"/>
      <c r="L2875" s="25"/>
      <c r="M2875" s="25"/>
      <c r="N2875" s="25"/>
      <c r="O2875" s="25"/>
      <c r="P2875" s="25"/>
      <c r="Q2875" s="25"/>
      <c r="R2875" s="25"/>
      <c r="S2875" s="25"/>
      <c r="T2875" s="25"/>
      <c r="U2875" s="25"/>
      <c r="V2875" s="25"/>
      <c r="W2875" s="25"/>
      <c r="X2875" s="25"/>
    </row>
    <row r="2876" spans="1:24" ht="14.25">
      <c r="A2876" s="25"/>
      <c r="B2876" s="25"/>
      <c r="C2876" s="25"/>
      <c r="D2876" s="25"/>
      <c r="E2876" s="25"/>
      <c r="F2876" s="25"/>
      <c r="G2876" s="25"/>
      <c r="H2876" s="25"/>
      <c r="I2876" s="25"/>
      <c r="J2876" s="25"/>
      <c r="K2876" s="25"/>
      <c r="L2876" s="25"/>
      <c r="M2876" s="25"/>
      <c r="N2876" s="25"/>
      <c r="O2876" s="25"/>
      <c r="P2876" s="25"/>
      <c r="Q2876" s="25"/>
      <c r="R2876" s="25"/>
      <c r="S2876" s="25"/>
      <c r="T2876" s="25"/>
      <c r="U2876" s="25"/>
      <c r="V2876" s="25"/>
      <c r="W2876" s="25"/>
      <c r="X2876" s="25"/>
    </row>
    <row r="2877" spans="1:24" ht="14.25">
      <c r="A2877" s="25"/>
      <c r="B2877" s="25"/>
      <c r="C2877" s="25"/>
      <c r="D2877" s="25"/>
      <c r="E2877" s="25"/>
      <c r="F2877" s="25"/>
      <c r="G2877" s="25"/>
      <c r="H2877" s="25"/>
      <c r="I2877" s="25"/>
      <c r="J2877" s="25"/>
      <c r="K2877" s="25"/>
      <c r="L2877" s="25"/>
      <c r="M2877" s="25"/>
      <c r="N2877" s="25"/>
      <c r="O2877" s="25"/>
      <c r="P2877" s="25"/>
      <c r="Q2877" s="25"/>
      <c r="R2877" s="25"/>
      <c r="S2877" s="25"/>
      <c r="T2877" s="25"/>
      <c r="U2877" s="25"/>
      <c r="V2877" s="25"/>
      <c r="W2877" s="25"/>
      <c r="X2877" s="25"/>
    </row>
    <row r="2878" spans="1:24" ht="14.25">
      <c r="A2878" s="25"/>
      <c r="B2878" s="25"/>
      <c r="C2878" s="25"/>
      <c r="D2878" s="25"/>
      <c r="E2878" s="25"/>
      <c r="F2878" s="25"/>
      <c r="G2878" s="25"/>
      <c r="H2878" s="25"/>
      <c r="I2878" s="25"/>
      <c r="J2878" s="25"/>
      <c r="K2878" s="25"/>
      <c r="L2878" s="25"/>
      <c r="M2878" s="25"/>
      <c r="N2878" s="25"/>
      <c r="O2878" s="25"/>
      <c r="P2878" s="25"/>
      <c r="Q2878" s="25"/>
      <c r="R2878" s="25"/>
      <c r="S2878" s="25"/>
      <c r="T2878" s="25"/>
      <c r="U2878" s="25"/>
      <c r="V2878" s="25"/>
      <c r="W2878" s="25"/>
      <c r="X2878" s="25"/>
    </row>
    <row r="2879" spans="1:24" ht="14.25">
      <c r="A2879" s="25"/>
      <c r="B2879" s="25"/>
      <c r="C2879" s="25"/>
      <c r="D2879" s="25"/>
      <c r="E2879" s="25"/>
      <c r="F2879" s="25"/>
      <c r="G2879" s="25"/>
      <c r="H2879" s="25"/>
      <c r="I2879" s="25"/>
      <c r="J2879" s="25"/>
      <c r="K2879" s="25"/>
      <c r="L2879" s="25"/>
      <c r="M2879" s="25"/>
      <c r="N2879" s="25"/>
      <c r="O2879" s="25"/>
      <c r="P2879" s="25"/>
      <c r="Q2879" s="25"/>
      <c r="R2879" s="25"/>
      <c r="S2879" s="25"/>
      <c r="T2879" s="25"/>
      <c r="U2879" s="25"/>
      <c r="V2879" s="25"/>
      <c r="W2879" s="25"/>
      <c r="X2879" s="25"/>
    </row>
    <row r="2880" spans="1:24" ht="14.25">
      <c r="A2880" s="25"/>
      <c r="B2880" s="25"/>
      <c r="C2880" s="25"/>
      <c r="D2880" s="25"/>
      <c r="E2880" s="25"/>
      <c r="F2880" s="25"/>
      <c r="G2880" s="25"/>
      <c r="H2880" s="25"/>
      <c r="I2880" s="25"/>
      <c r="J2880" s="25"/>
      <c r="K2880" s="25"/>
      <c r="L2880" s="25"/>
      <c r="M2880" s="25"/>
      <c r="N2880" s="25"/>
      <c r="O2880" s="25"/>
      <c r="P2880" s="25"/>
      <c r="Q2880" s="25"/>
      <c r="R2880" s="25"/>
      <c r="S2880" s="25"/>
      <c r="T2880" s="25"/>
      <c r="U2880" s="25"/>
      <c r="V2880" s="25"/>
      <c r="W2880" s="25"/>
      <c r="X2880" s="25"/>
    </row>
    <row r="2881" spans="1:24" ht="14.25">
      <c r="A2881" s="25"/>
      <c r="B2881" s="25"/>
      <c r="C2881" s="25"/>
      <c r="D2881" s="25"/>
      <c r="E2881" s="25"/>
      <c r="F2881" s="25"/>
      <c r="G2881" s="25"/>
      <c r="H2881" s="25"/>
      <c r="I2881" s="25"/>
      <c r="J2881" s="25"/>
      <c r="K2881" s="25"/>
      <c r="L2881" s="25"/>
      <c r="M2881" s="25"/>
      <c r="N2881" s="25"/>
      <c r="O2881" s="25"/>
      <c r="P2881" s="25"/>
      <c r="Q2881" s="25"/>
      <c r="R2881" s="25"/>
      <c r="S2881" s="25"/>
      <c r="T2881" s="25"/>
      <c r="U2881" s="25"/>
      <c r="V2881" s="25"/>
      <c r="W2881" s="25"/>
      <c r="X2881" s="25"/>
    </row>
    <row r="2882" spans="1:24" ht="14.25">
      <c r="A2882" s="25"/>
      <c r="B2882" s="25"/>
      <c r="C2882" s="25"/>
      <c r="D2882" s="25"/>
      <c r="E2882" s="25"/>
      <c r="F2882" s="25"/>
      <c r="G2882" s="25"/>
      <c r="H2882" s="25"/>
      <c r="I2882" s="25"/>
      <c r="J2882" s="25"/>
      <c r="K2882" s="25"/>
      <c r="L2882" s="25"/>
      <c r="M2882" s="25"/>
      <c r="N2882" s="25"/>
      <c r="O2882" s="25"/>
      <c r="P2882" s="25"/>
      <c r="Q2882" s="25"/>
      <c r="R2882" s="25"/>
      <c r="S2882" s="25"/>
      <c r="T2882" s="25"/>
      <c r="U2882" s="25"/>
      <c r="V2882" s="25"/>
      <c r="W2882" s="25"/>
      <c r="X2882" s="25"/>
    </row>
    <row r="2883" spans="1:24" ht="14.25">
      <c r="A2883" s="25"/>
      <c r="B2883" s="25"/>
      <c r="C2883" s="25"/>
      <c r="D2883" s="25"/>
      <c r="E2883" s="25"/>
      <c r="F2883" s="25"/>
      <c r="G2883" s="25"/>
      <c r="H2883" s="25"/>
      <c r="I2883" s="25"/>
      <c r="J2883" s="25"/>
      <c r="K2883" s="25"/>
      <c r="L2883" s="25"/>
      <c r="M2883" s="25"/>
      <c r="N2883" s="25"/>
      <c r="O2883" s="25"/>
      <c r="P2883" s="25"/>
      <c r="Q2883" s="25"/>
      <c r="R2883" s="25"/>
      <c r="S2883" s="25"/>
      <c r="T2883" s="25"/>
      <c r="U2883" s="25"/>
      <c r="V2883" s="25"/>
      <c r="W2883" s="25"/>
      <c r="X2883" s="25"/>
    </row>
    <row r="2884" spans="1:24" ht="14.25">
      <c r="A2884" s="25"/>
      <c r="B2884" s="25"/>
      <c r="C2884" s="25"/>
      <c r="D2884" s="25"/>
      <c r="E2884" s="25"/>
      <c r="F2884" s="25"/>
      <c r="G2884" s="25"/>
      <c r="H2884" s="25"/>
      <c r="I2884" s="25"/>
      <c r="J2884" s="25"/>
      <c r="K2884" s="25"/>
      <c r="L2884" s="25"/>
      <c r="M2884" s="25"/>
      <c r="N2884" s="25"/>
      <c r="O2884" s="25"/>
      <c r="P2884" s="25"/>
      <c r="Q2884" s="25"/>
      <c r="R2884" s="25"/>
      <c r="S2884" s="25"/>
      <c r="T2884" s="25"/>
      <c r="U2884" s="25"/>
      <c r="V2884" s="25"/>
      <c r="W2884" s="25"/>
      <c r="X2884" s="25"/>
    </row>
    <row r="2885" spans="1:24" ht="14.25">
      <c r="A2885" s="25"/>
      <c r="B2885" s="25"/>
      <c r="C2885" s="25"/>
      <c r="D2885" s="25"/>
      <c r="E2885" s="25"/>
      <c r="F2885" s="25"/>
      <c r="G2885" s="25"/>
      <c r="H2885" s="25"/>
      <c r="I2885" s="25"/>
      <c r="J2885" s="25"/>
      <c r="K2885" s="25"/>
      <c r="L2885" s="25"/>
      <c r="M2885" s="25"/>
      <c r="N2885" s="25"/>
      <c r="O2885" s="25"/>
      <c r="P2885" s="25"/>
      <c r="Q2885" s="25"/>
      <c r="R2885" s="25"/>
      <c r="S2885" s="25"/>
      <c r="T2885" s="25"/>
      <c r="U2885" s="25"/>
      <c r="V2885" s="25"/>
      <c r="W2885" s="25"/>
      <c r="X2885" s="25"/>
    </row>
    <row r="2886" spans="1:24" ht="14.25">
      <c r="A2886" s="25"/>
      <c r="B2886" s="25"/>
      <c r="C2886" s="25"/>
      <c r="D2886" s="25"/>
      <c r="E2886" s="25"/>
      <c r="F2886" s="25"/>
      <c r="G2886" s="25"/>
      <c r="H2886" s="25"/>
      <c r="I2886" s="25"/>
      <c r="J2886" s="25"/>
      <c r="K2886" s="25"/>
      <c r="L2886" s="25"/>
      <c r="M2886" s="25"/>
      <c r="N2886" s="25"/>
      <c r="O2886" s="25"/>
      <c r="P2886" s="25"/>
      <c r="Q2886" s="25"/>
      <c r="R2886" s="25"/>
      <c r="S2886" s="25"/>
      <c r="T2886" s="25"/>
      <c r="U2886" s="25"/>
      <c r="V2886" s="25"/>
      <c r="W2886" s="25"/>
      <c r="X2886" s="25"/>
    </row>
    <row r="2887" spans="1:24" ht="14.25">
      <c r="A2887" s="25"/>
      <c r="B2887" s="25"/>
      <c r="C2887" s="25"/>
      <c r="D2887" s="25"/>
      <c r="E2887" s="25"/>
      <c r="F2887" s="25"/>
      <c r="G2887" s="25"/>
      <c r="H2887" s="25"/>
      <c r="I2887" s="25"/>
      <c r="J2887" s="25"/>
      <c r="K2887" s="25"/>
      <c r="L2887" s="25"/>
      <c r="M2887" s="25"/>
      <c r="N2887" s="25"/>
      <c r="O2887" s="25"/>
      <c r="P2887" s="25"/>
      <c r="Q2887" s="25"/>
      <c r="R2887" s="25"/>
      <c r="S2887" s="25"/>
      <c r="T2887" s="25"/>
      <c r="U2887" s="25"/>
      <c r="V2887" s="25"/>
      <c r="W2887" s="25"/>
      <c r="X2887" s="25"/>
    </row>
    <row r="2888" spans="1:24" ht="14.25">
      <c r="A2888" s="25"/>
      <c r="B2888" s="25"/>
      <c r="C2888" s="25"/>
      <c r="D2888" s="25"/>
      <c r="E2888" s="25"/>
      <c r="F2888" s="25"/>
      <c r="G2888" s="25"/>
      <c r="H2888" s="25"/>
      <c r="I2888" s="25"/>
      <c r="J2888" s="25"/>
      <c r="K2888" s="25"/>
      <c r="L2888" s="25"/>
      <c r="M2888" s="25"/>
      <c r="N2888" s="25"/>
      <c r="O2888" s="25"/>
      <c r="P2888" s="25"/>
      <c r="Q2888" s="25"/>
      <c r="R2888" s="25"/>
      <c r="S2888" s="25"/>
      <c r="T2888" s="25"/>
      <c r="U2888" s="25"/>
      <c r="V2888" s="25"/>
      <c r="W2888" s="25"/>
      <c r="X2888" s="25"/>
    </row>
    <row r="2889" spans="1:24" ht="14.25">
      <c r="A2889" s="25"/>
      <c r="B2889" s="25"/>
      <c r="C2889" s="25"/>
      <c r="D2889" s="25"/>
      <c r="E2889" s="25"/>
      <c r="F2889" s="25"/>
      <c r="G2889" s="25"/>
      <c r="H2889" s="25"/>
      <c r="I2889" s="25"/>
      <c r="J2889" s="25"/>
      <c r="K2889" s="25"/>
      <c r="L2889" s="25"/>
      <c r="M2889" s="25"/>
      <c r="N2889" s="25"/>
      <c r="O2889" s="25"/>
      <c r="P2889" s="25"/>
      <c r="Q2889" s="25"/>
      <c r="R2889" s="25"/>
      <c r="S2889" s="25"/>
      <c r="T2889" s="25"/>
      <c r="U2889" s="25"/>
      <c r="V2889" s="25"/>
      <c r="W2889" s="25"/>
      <c r="X2889" s="25"/>
    </row>
    <row r="2890" spans="1:24" ht="14.25">
      <c r="A2890" s="25"/>
      <c r="B2890" s="25"/>
      <c r="C2890" s="25"/>
      <c r="D2890" s="25"/>
      <c r="E2890" s="25"/>
      <c r="F2890" s="25"/>
      <c r="G2890" s="25"/>
      <c r="H2890" s="25"/>
      <c r="I2890" s="25"/>
      <c r="J2890" s="25"/>
      <c r="K2890" s="25"/>
      <c r="L2890" s="25"/>
      <c r="M2890" s="25"/>
      <c r="N2890" s="25"/>
      <c r="O2890" s="25"/>
      <c r="P2890" s="25"/>
      <c r="Q2890" s="25"/>
      <c r="R2890" s="25"/>
      <c r="S2890" s="25"/>
      <c r="T2890" s="25"/>
      <c r="U2890" s="25"/>
      <c r="V2890" s="25"/>
      <c r="W2890" s="25"/>
      <c r="X2890" s="25"/>
    </row>
    <row r="2891" spans="1:24" ht="14.25">
      <c r="A2891" s="25"/>
      <c r="B2891" s="25"/>
      <c r="C2891" s="25"/>
      <c r="D2891" s="25"/>
      <c r="E2891" s="25"/>
      <c r="F2891" s="25"/>
      <c r="G2891" s="25"/>
      <c r="H2891" s="25"/>
      <c r="I2891" s="25"/>
      <c r="J2891" s="25"/>
      <c r="K2891" s="25"/>
      <c r="L2891" s="25"/>
      <c r="M2891" s="25"/>
      <c r="N2891" s="25"/>
      <c r="O2891" s="25"/>
      <c r="P2891" s="25"/>
      <c r="Q2891" s="25"/>
      <c r="R2891" s="25"/>
      <c r="S2891" s="25"/>
      <c r="T2891" s="25"/>
      <c r="U2891" s="25"/>
      <c r="V2891" s="25"/>
      <c r="W2891" s="25"/>
      <c r="X2891" s="25"/>
    </row>
    <row r="2892" spans="1:24" ht="14.25">
      <c r="A2892" s="25"/>
      <c r="B2892" s="25"/>
      <c r="C2892" s="25"/>
      <c r="D2892" s="25"/>
      <c r="E2892" s="25"/>
      <c r="F2892" s="25"/>
      <c r="G2892" s="25"/>
      <c r="H2892" s="25"/>
      <c r="I2892" s="25"/>
      <c r="J2892" s="25"/>
      <c r="K2892" s="25"/>
      <c r="L2892" s="25"/>
      <c r="M2892" s="25"/>
      <c r="N2892" s="25"/>
      <c r="O2892" s="25"/>
      <c r="P2892" s="25"/>
      <c r="Q2892" s="25"/>
      <c r="R2892" s="25"/>
      <c r="S2892" s="25"/>
      <c r="T2892" s="25"/>
      <c r="U2892" s="25"/>
      <c r="V2892" s="25"/>
      <c r="W2892" s="25"/>
      <c r="X2892" s="25"/>
    </row>
    <row r="2893" spans="1:24" ht="14.25">
      <c r="A2893" s="25"/>
      <c r="B2893" s="25"/>
      <c r="C2893" s="25"/>
      <c r="D2893" s="25"/>
      <c r="E2893" s="25"/>
      <c r="F2893" s="25"/>
      <c r="G2893" s="25"/>
      <c r="H2893" s="25"/>
      <c r="I2893" s="25"/>
      <c r="J2893" s="25"/>
      <c r="K2893" s="25"/>
      <c r="L2893" s="25"/>
      <c r="M2893" s="25"/>
      <c r="N2893" s="25"/>
      <c r="O2893" s="25"/>
      <c r="P2893" s="25"/>
      <c r="Q2893" s="25"/>
      <c r="R2893" s="25"/>
      <c r="S2893" s="25"/>
      <c r="T2893" s="25"/>
      <c r="U2893" s="25"/>
      <c r="V2893" s="25"/>
      <c r="W2893" s="25"/>
      <c r="X2893" s="25"/>
    </row>
    <row r="2894" spans="1:24" ht="14.25">
      <c r="A2894" s="25"/>
      <c r="B2894" s="25"/>
      <c r="C2894" s="25"/>
      <c r="D2894" s="25"/>
      <c r="E2894" s="25"/>
      <c r="F2894" s="25"/>
      <c r="G2894" s="25"/>
      <c r="H2894" s="25"/>
      <c r="I2894" s="25"/>
      <c r="J2894" s="25"/>
      <c r="K2894" s="25"/>
      <c r="L2894" s="25"/>
      <c r="M2894" s="25"/>
      <c r="N2894" s="25"/>
      <c r="O2894" s="25"/>
      <c r="P2894" s="25"/>
      <c r="Q2894" s="25"/>
      <c r="R2894" s="25"/>
      <c r="S2894" s="25"/>
      <c r="T2894" s="25"/>
      <c r="U2894" s="25"/>
      <c r="V2894" s="25"/>
      <c r="W2894" s="25"/>
      <c r="X2894" s="25"/>
    </row>
    <row r="2895" spans="1:24" ht="14.25">
      <c r="A2895" s="25"/>
      <c r="B2895" s="25"/>
      <c r="C2895" s="25"/>
      <c r="D2895" s="25"/>
      <c r="E2895" s="25"/>
      <c r="F2895" s="25"/>
      <c r="G2895" s="25"/>
      <c r="H2895" s="25"/>
      <c r="I2895" s="25"/>
      <c r="J2895" s="25"/>
      <c r="K2895" s="25"/>
      <c r="L2895" s="25"/>
      <c r="M2895" s="25"/>
      <c r="N2895" s="25"/>
      <c r="O2895" s="25"/>
      <c r="P2895" s="25"/>
      <c r="Q2895" s="25"/>
      <c r="R2895" s="25"/>
      <c r="S2895" s="25"/>
      <c r="T2895" s="25"/>
      <c r="U2895" s="25"/>
      <c r="V2895" s="25"/>
      <c r="W2895" s="25"/>
      <c r="X2895" s="25"/>
    </row>
    <row r="2896" spans="1:24" ht="14.25">
      <c r="A2896" s="25"/>
      <c r="B2896" s="25"/>
      <c r="C2896" s="25"/>
      <c r="D2896" s="25"/>
      <c r="E2896" s="25"/>
      <c r="F2896" s="25"/>
      <c r="G2896" s="25"/>
      <c r="H2896" s="25"/>
      <c r="I2896" s="25"/>
      <c r="J2896" s="25"/>
      <c r="K2896" s="25"/>
      <c r="L2896" s="25"/>
      <c r="M2896" s="25"/>
      <c r="N2896" s="25"/>
      <c r="O2896" s="25"/>
      <c r="P2896" s="25"/>
      <c r="Q2896" s="25"/>
      <c r="R2896" s="25"/>
      <c r="S2896" s="25"/>
      <c r="T2896" s="25"/>
      <c r="U2896" s="25"/>
      <c r="V2896" s="25"/>
      <c r="W2896" s="25"/>
      <c r="X2896" s="25"/>
    </row>
    <row r="2897" spans="1:24" ht="14.25">
      <c r="A2897" s="25"/>
      <c r="B2897" s="25"/>
      <c r="C2897" s="25"/>
      <c r="D2897" s="25"/>
      <c r="E2897" s="25"/>
      <c r="F2897" s="25"/>
      <c r="G2897" s="25"/>
      <c r="H2897" s="25"/>
      <c r="I2897" s="25"/>
      <c r="J2897" s="25"/>
      <c r="K2897" s="25"/>
      <c r="L2897" s="25"/>
      <c r="M2897" s="25"/>
      <c r="N2897" s="25"/>
      <c r="O2897" s="25"/>
      <c r="P2897" s="25"/>
      <c r="Q2897" s="25"/>
      <c r="R2897" s="25"/>
      <c r="S2897" s="25"/>
      <c r="T2897" s="25"/>
      <c r="U2897" s="25"/>
      <c r="V2897" s="25"/>
      <c r="W2897" s="25"/>
      <c r="X2897" s="25"/>
    </row>
    <row r="2898" spans="1:24" ht="14.25">
      <c r="A2898" s="25"/>
      <c r="B2898" s="25"/>
      <c r="C2898" s="25"/>
      <c r="D2898" s="25"/>
      <c r="E2898" s="25"/>
      <c r="F2898" s="25"/>
      <c r="G2898" s="25"/>
      <c r="H2898" s="25"/>
      <c r="I2898" s="25"/>
      <c r="J2898" s="25"/>
      <c r="K2898" s="25"/>
      <c r="L2898" s="25"/>
      <c r="M2898" s="25"/>
      <c r="N2898" s="25"/>
      <c r="O2898" s="25"/>
      <c r="P2898" s="25"/>
      <c r="Q2898" s="25"/>
      <c r="R2898" s="25"/>
      <c r="S2898" s="25"/>
      <c r="T2898" s="25"/>
      <c r="U2898" s="25"/>
      <c r="V2898" s="25"/>
      <c r="W2898" s="25"/>
      <c r="X2898" s="25"/>
    </row>
    <row r="2899" spans="1:24" ht="14.25">
      <c r="A2899" s="25"/>
      <c r="B2899" s="25"/>
      <c r="C2899" s="25"/>
      <c r="D2899" s="25"/>
      <c r="E2899" s="25"/>
      <c r="F2899" s="25"/>
      <c r="G2899" s="25"/>
      <c r="H2899" s="25"/>
      <c r="I2899" s="25"/>
      <c r="J2899" s="25"/>
      <c r="K2899" s="25"/>
      <c r="L2899" s="25"/>
      <c r="M2899" s="25"/>
      <c r="N2899" s="25"/>
      <c r="O2899" s="25"/>
      <c r="P2899" s="25"/>
      <c r="Q2899" s="25"/>
      <c r="R2899" s="25"/>
      <c r="S2899" s="25"/>
      <c r="T2899" s="25"/>
      <c r="U2899" s="25"/>
      <c r="V2899" s="25"/>
      <c r="W2899" s="25"/>
      <c r="X2899" s="25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="75" zoomScaleNormal="75" workbookViewId="0" topLeftCell="A192">
      <selection activeCell="A210" sqref="A210"/>
    </sheetView>
  </sheetViews>
  <sheetFormatPr defaultColWidth="9.140625" defaultRowHeight="12.75"/>
  <cols>
    <col min="1" max="1" width="5.00390625" style="7" customWidth="1"/>
    <col min="2" max="2" width="10.7109375" style="2" customWidth="1"/>
    <col min="3" max="3" width="9.140625" style="2" customWidth="1"/>
    <col min="4" max="5" width="13.28125" style="2" bestFit="1" customWidth="1"/>
    <col min="6" max="6" width="17.7109375" style="2" bestFit="1" customWidth="1"/>
    <col min="7" max="7" width="2.140625" style="2" customWidth="1"/>
    <col min="8" max="8" width="14.421875" style="2" bestFit="1" customWidth="1"/>
    <col min="9" max="9" width="15.28125" style="2" bestFit="1" customWidth="1"/>
    <col min="10" max="10" width="10.2812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5" ht="15">
      <c r="A1" s="16" t="s">
        <v>0</v>
      </c>
      <c r="B1" s="1"/>
      <c r="C1" s="1"/>
      <c r="D1" s="1"/>
      <c r="E1" s="1"/>
    </row>
    <row r="2" spans="1:4" ht="15">
      <c r="A2" s="16" t="s">
        <v>231</v>
      </c>
      <c r="B2" s="1"/>
      <c r="C2" s="1"/>
      <c r="D2" s="1"/>
    </row>
    <row r="3" spans="1:4" ht="15">
      <c r="A3" s="16"/>
      <c r="B3" s="1"/>
      <c r="C3" s="1"/>
      <c r="D3" s="1"/>
    </row>
    <row r="4" spans="1:9" ht="15">
      <c r="A4" s="86" t="s">
        <v>48</v>
      </c>
      <c r="B4" s="88"/>
      <c r="C4" s="88"/>
      <c r="D4" s="88"/>
      <c r="E4" s="88"/>
      <c r="F4" s="88"/>
      <c r="G4" s="88"/>
      <c r="H4" s="88"/>
      <c r="I4" s="88"/>
    </row>
    <row r="5" spans="1:9" ht="15">
      <c r="A5" s="86" t="s">
        <v>230</v>
      </c>
      <c r="B5" s="88"/>
      <c r="C5" s="88"/>
      <c r="D5" s="88"/>
      <c r="E5" s="88"/>
      <c r="F5" s="88"/>
      <c r="G5" s="88"/>
      <c r="H5" s="88"/>
      <c r="I5" s="88"/>
    </row>
    <row r="7" spans="1:4" ht="15">
      <c r="A7" s="11" t="s">
        <v>22</v>
      </c>
      <c r="B7" s="1" t="s">
        <v>183</v>
      </c>
      <c r="C7" s="1"/>
      <c r="D7" s="1"/>
    </row>
    <row r="8" ht="15">
      <c r="B8" s="2" t="s">
        <v>49</v>
      </c>
    </row>
    <row r="9" ht="15">
      <c r="B9" s="17" t="s">
        <v>176</v>
      </c>
    </row>
    <row r="10" ht="15">
      <c r="B10" s="2" t="s">
        <v>50</v>
      </c>
    </row>
    <row r="12" spans="1:2" ht="15">
      <c r="A12" s="11" t="s">
        <v>24</v>
      </c>
      <c r="B12" s="1" t="s">
        <v>208</v>
      </c>
    </row>
    <row r="13" ht="15">
      <c r="B13" s="2" t="s">
        <v>279</v>
      </c>
    </row>
    <row r="15" spans="1:2" ht="15">
      <c r="A15" s="11" t="s">
        <v>26</v>
      </c>
      <c r="B15" s="1" t="s">
        <v>82</v>
      </c>
    </row>
    <row r="16" ht="15">
      <c r="B16" s="2" t="s">
        <v>189</v>
      </c>
    </row>
    <row r="17" ht="15">
      <c r="B17" s="2" t="s">
        <v>172</v>
      </c>
    </row>
    <row r="19" spans="1:9" ht="15">
      <c r="A19" s="11" t="s">
        <v>27</v>
      </c>
      <c r="B19" s="60" t="s">
        <v>181</v>
      </c>
      <c r="C19" s="40"/>
      <c r="D19" s="40"/>
      <c r="E19" s="40"/>
      <c r="F19" s="40"/>
      <c r="G19" s="40"/>
      <c r="H19" s="40"/>
      <c r="I19" s="40"/>
    </row>
    <row r="20" spans="2:9" ht="15">
      <c r="B20" s="40" t="s">
        <v>190</v>
      </c>
      <c r="C20" s="40"/>
      <c r="D20" s="40"/>
      <c r="E20" s="40"/>
      <c r="F20" s="40"/>
      <c r="G20" s="40"/>
      <c r="H20" s="40"/>
      <c r="I20" s="40"/>
    </row>
    <row r="21" spans="2:9" ht="15">
      <c r="B21" s="40" t="s">
        <v>180</v>
      </c>
      <c r="C21" s="40"/>
      <c r="D21" s="40"/>
      <c r="E21" s="40"/>
      <c r="F21" s="40"/>
      <c r="G21" s="40"/>
      <c r="H21" s="40"/>
      <c r="I21" s="40"/>
    </row>
    <row r="23" spans="1:2" ht="15">
      <c r="A23" s="11" t="s">
        <v>28</v>
      </c>
      <c r="B23" s="1" t="s">
        <v>184</v>
      </c>
    </row>
    <row r="24" ht="15">
      <c r="B24" s="2" t="s">
        <v>185</v>
      </c>
    </row>
    <row r="25" ht="15">
      <c r="B25" s="2" t="s">
        <v>186</v>
      </c>
    </row>
    <row r="27" spans="1:2" ht="15">
      <c r="A27" s="11" t="s">
        <v>29</v>
      </c>
      <c r="B27" s="1" t="s">
        <v>187</v>
      </c>
    </row>
    <row r="28" ht="15">
      <c r="B28" s="2" t="s">
        <v>191</v>
      </c>
    </row>
    <row r="29" ht="15">
      <c r="B29" s="20" t="s">
        <v>192</v>
      </c>
    </row>
    <row r="31" spans="1:2" ht="15">
      <c r="A31" s="11" t="s">
        <v>31</v>
      </c>
      <c r="B31" s="1" t="s">
        <v>188</v>
      </c>
    </row>
    <row r="32" ht="15">
      <c r="B32" s="2" t="s">
        <v>193</v>
      </c>
    </row>
    <row r="34" spans="1:4" ht="15">
      <c r="A34" s="11" t="s">
        <v>34</v>
      </c>
      <c r="B34" s="1" t="s">
        <v>67</v>
      </c>
      <c r="C34" s="1"/>
      <c r="D34" s="1"/>
    </row>
    <row r="35" ht="15">
      <c r="B35" s="2" t="s">
        <v>194</v>
      </c>
    </row>
    <row r="37" ht="15">
      <c r="B37" s="2" t="s">
        <v>237</v>
      </c>
    </row>
    <row r="38" ht="15">
      <c r="B38" s="2" t="s">
        <v>14</v>
      </c>
    </row>
    <row r="39" spans="2:9" ht="15">
      <c r="B39" s="1"/>
      <c r="C39" s="1"/>
      <c r="D39" s="3"/>
      <c r="E39" s="3" t="s">
        <v>238</v>
      </c>
      <c r="F39" s="3"/>
      <c r="H39" s="3"/>
      <c r="I39" s="1"/>
    </row>
    <row r="40" spans="2:8" ht="15">
      <c r="B40" s="1"/>
      <c r="C40" s="1"/>
      <c r="D40" s="1"/>
      <c r="E40" s="3" t="s">
        <v>68</v>
      </c>
      <c r="F40" s="3" t="s">
        <v>69</v>
      </c>
      <c r="H40" s="3"/>
    </row>
    <row r="41" spans="2:8" ht="15">
      <c r="B41" s="1" t="s">
        <v>70</v>
      </c>
      <c r="C41" s="1"/>
      <c r="D41" s="3" t="s">
        <v>71</v>
      </c>
      <c r="E41" s="3" t="s">
        <v>72</v>
      </c>
      <c r="F41" s="3" t="s">
        <v>73</v>
      </c>
      <c r="H41" s="3"/>
    </row>
    <row r="42" spans="4:8" ht="15">
      <c r="D42" s="7" t="s">
        <v>11</v>
      </c>
      <c r="E42" s="7" t="s">
        <v>11</v>
      </c>
      <c r="F42" s="7" t="s">
        <v>11</v>
      </c>
      <c r="H42" s="9"/>
    </row>
    <row r="43" spans="4:8" ht="15">
      <c r="D43" s="7"/>
      <c r="E43" s="7"/>
      <c r="F43" s="7"/>
      <c r="H43" s="9"/>
    </row>
    <row r="44" spans="2:8" ht="15">
      <c r="B44" s="1" t="s">
        <v>74</v>
      </c>
      <c r="C44" s="1"/>
      <c r="D44" s="41">
        <f>50353-195-2522</f>
        <v>47636</v>
      </c>
      <c r="E44" s="41">
        <f>-18883-98-591</f>
        <v>-19572</v>
      </c>
      <c r="F44" s="41">
        <v>243258</v>
      </c>
      <c r="H44" s="9"/>
    </row>
    <row r="45" spans="2:8" ht="15">
      <c r="B45" s="1" t="s">
        <v>75</v>
      </c>
      <c r="C45" s="1"/>
      <c r="D45" s="41">
        <v>195</v>
      </c>
      <c r="E45" s="41">
        <v>98</v>
      </c>
      <c r="F45" s="41">
        <v>1148</v>
      </c>
      <c r="H45" s="9"/>
    </row>
    <row r="46" spans="1:8" ht="15">
      <c r="A46" s="11"/>
      <c r="B46" s="1" t="s">
        <v>76</v>
      </c>
      <c r="C46" s="1"/>
      <c r="D46" s="41">
        <v>2522</v>
      </c>
      <c r="E46" s="43">
        <v>-509</v>
      </c>
      <c r="F46" s="43">
        <v>37711</v>
      </c>
      <c r="H46" s="8"/>
    </row>
    <row r="47" spans="2:8" ht="15.75" thickBot="1">
      <c r="B47" s="1"/>
      <c r="C47" s="1"/>
      <c r="D47" s="42">
        <f>SUM(D44:D46)</f>
        <v>50353</v>
      </c>
      <c r="E47" s="42">
        <f>SUM(E44:E46)</f>
        <v>-19983</v>
      </c>
      <c r="F47" s="42">
        <f>SUM(F44:F46)</f>
        <v>282117</v>
      </c>
      <c r="H47" s="8"/>
    </row>
    <row r="49" spans="1:2" ht="15">
      <c r="A49" s="2"/>
      <c r="B49" s="2" t="s">
        <v>77</v>
      </c>
    </row>
    <row r="50" ht="15">
      <c r="B50" s="2" t="s">
        <v>260</v>
      </c>
    </row>
    <row r="51" ht="15">
      <c r="B51" s="2" t="s">
        <v>261</v>
      </c>
    </row>
    <row r="52" spans="1:3" ht="15">
      <c r="A52" s="3"/>
      <c r="B52" s="1"/>
      <c r="C52" s="1"/>
    </row>
    <row r="53" spans="1:3" ht="15">
      <c r="A53" s="11" t="s">
        <v>37</v>
      </c>
      <c r="B53" s="1" t="s">
        <v>179</v>
      </c>
      <c r="C53" s="1"/>
    </row>
    <row r="54" spans="1:2" ht="15">
      <c r="A54" s="11"/>
      <c r="B54" s="2" t="s">
        <v>258</v>
      </c>
    </row>
    <row r="55" spans="1:2" ht="15">
      <c r="A55" s="11"/>
      <c r="B55" s="2" t="s">
        <v>259</v>
      </c>
    </row>
    <row r="56" spans="1:2" ht="15">
      <c r="A56" s="11"/>
      <c r="B56" s="2" t="s">
        <v>267</v>
      </c>
    </row>
    <row r="57" spans="1:2" ht="15">
      <c r="A57" s="11"/>
      <c r="B57" s="2" t="s">
        <v>268</v>
      </c>
    </row>
    <row r="58" spans="1:2" ht="15">
      <c r="A58" s="11"/>
      <c r="B58" s="2" t="s">
        <v>280</v>
      </c>
    </row>
    <row r="59" spans="1:2" ht="15">
      <c r="A59" s="11"/>
      <c r="B59" s="2" t="s">
        <v>281</v>
      </c>
    </row>
    <row r="60" spans="1:2" ht="15">
      <c r="A60" s="11"/>
      <c r="B60" s="2" t="s">
        <v>282</v>
      </c>
    </row>
    <row r="61" spans="1:2" ht="15">
      <c r="A61" s="11"/>
      <c r="B61" s="2" t="s">
        <v>283</v>
      </c>
    </row>
    <row r="62" spans="1:2" ht="15">
      <c r="A62" s="3"/>
      <c r="B62" s="2" t="s">
        <v>284</v>
      </c>
    </row>
    <row r="63" spans="1:2" ht="15">
      <c r="A63" s="3"/>
      <c r="B63" s="2" t="s">
        <v>285</v>
      </c>
    </row>
    <row r="64" ht="15">
      <c r="A64" s="3"/>
    </row>
    <row r="65" spans="1:3" ht="15">
      <c r="A65" s="11" t="s">
        <v>39</v>
      </c>
      <c r="B65" s="1" t="s">
        <v>199</v>
      </c>
      <c r="C65" s="1"/>
    </row>
    <row r="66" spans="1:3" ht="15">
      <c r="A66" s="3"/>
      <c r="B66" s="2" t="s">
        <v>195</v>
      </c>
      <c r="C66" s="1"/>
    </row>
    <row r="67" spans="1:3" ht="15">
      <c r="A67" s="3"/>
      <c r="B67" s="2" t="s">
        <v>196</v>
      </c>
      <c r="C67" s="1"/>
    </row>
    <row r="68" spans="1:3" ht="15">
      <c r="A68" s="3"/>
      <c r="B68" s="1"/>
      <c r="C68" s="1"/>
    </row>
    <row r="69" spans="1:3" ht="15">
      <c r="A69" s="11" t="s">
        <v>43</v>
      </c>
      <c r="B69" s="1" t="s">
        <v>57</v>
      </c>
      <c r="C69" s="1"/>
    </row>
    <row r="70" spans="1:9" ht="15">
      <c r="A70" s="3"/>
      <c r="B70" s="40" t="s">
        <v>215</v>
      </c>
      <c r="C70" s="60"/>
      <c r="D70" s="40"/>
      <c r="E70" s="40"/>
      <c r="F70" s="40"/>
      <c r="G70" s="40"/>
      <c r="H70" s="40"/>
      <c r="I70" s="40"/>
    </row>
    <row r="71" spans="1:9" ht="15">
      <c r="A71" s="3"/>
      <c r="B71" s="60"/>
      <c r="C71" s="60"/>
      <c r="D71" s="40"/>
      <c r="E71" s="40"/>
      <c r="F71" s="40"/>
      <c r="G71" s="40"/>
      <c r="H71" s="40"/>
      <c r="I71" s="40"/>
    </row>
    <row r="72" spans="1:6" ht="15">
      <c r="A72" s="11" t="s">
        <v>44</v>
      </c>
      <c r="B72" s="1" t="s">
        <v>198</v>
      </c>
      <c r="C72" s="1"/>
      <c r="D72" s="1"/>
      <c r="E72" s="1"/>
      <c r="F72" s="39"/>
    </row>
    <row r="73" spans="1:2" ht="15">
      <c r="A73" s="3"/>
      <c r="B73" s="2" t="s">
        <v>197</v>
      </c>
    </row>
    <row r="74" spans="1:8" ht="15">
      <c r="A74" s="11"/>
      <c r="F74" s="11" t="s">
        <v>173</v>
      </c>
      <c r="H74" s="11" t="s">
        <v>148</v>
      </c>
    </row>
    <row r="75" spans="1:8" ht="15">
      <c r="A75" s="3"/>
      <c r="F75" s="3" t="s">
        <v>11</v>
      </c>
      <c r="H75" s="3" t="s">
        <v>11</v>
      </c>
    </row>
    <row r="76" spans="1:2" ht="15">
      <c r="A76" s="3"/>
      <c r="B76" s="2" t="s">
        <v>64</v>
      </c>
    </row>
    <row r="77" spans="1:8" ht="15.75" thickBot="1">
      <c r="A77" s="3"/>
      <c r="B77" s="2" t="s">
        <v>65</v>
      </c>
      <c r="F77" s="21">
        <v>10000</v>
      </c>
      <c r="H77" s="21">
        <v>10000</v>
      </c>
    </row>
    <row r="78" spans="1:3" ht="15">
      <c r="A78" s="3"/>
      <c r="B78" s="1"/>
      <c r="C78" s="1"/>
    </row>
    <row r="79" spans="1:3" ht="15">
      <c r="A79" s="3"/>
      <c r="B79" s="2" t="s">
        <v>289</v>
      </c>
      <c r="C79" s="1"/>
    </row>
    <row r="80" spans="1:3" ht="15">
      <c r="A80" s="3"/>
      <c r="B80" s="2" t="s">
        <v>290</v>
      </c>
      <c r="C80" s="1"/>
    </row>
    <row r="81" spans="1:3" ht="15">
      <c r="A81" s="3"/>
      <c r="B81" s="1" t="s">
        <v>291</v>
      </c>
      <c r="C81" s="1"/>
    </row>
    <row r="82" spans="1:3" ht="15">
      <c r="A82" s="11" t="s">
        <v>45</v>
      </c>
      <c r="B82" s="1" t="s">
        <v>51</v>
      </c>
      <c r="C82" s="1"/>
    </row>
    <row r="83" spans="1:3" ht="15">
      <c r="A83" s="3"/>
      <c r="B83" s="2" t="s">
        <v>52</v>
      </c>
      <c r="C83" s="1"/>
    </row>
    <row r="84" spans="1:6" ht="15">
      <c r="A84" s="3"/>
      <c r="C84" s="1"/>
      <c r="E84" s="3" t="s">
        <v>4</v>
      </c>
      <c r="F84" s="3" t="s">
        <v>53</v>
      </c>
    </row>
    <row r="85" spans="1:6" ht="15">
      <c r="A85" s="3"/>
      <c r="C85" s="1"/>
      <c r="E85" s="3" t="s">
        <v>6</v>
      </c>
      <c r="F85" s="3" t="s">
        <v>4</v>
      </c>
    </row>
    <row r="86" spans="1:6" ht="15">
      <c r="A86" s="3"/>
      <c r="C86" s="1"/>
      <c r="E86" s="3" t="s">
        <v>8</v>
      </c>
      <c r="F86" s="3" t="s">
        <v>54</v>
      </c>
    </row>
    <row r="87" spans="1:6" ht="15">
      <c r="A87" s="3"/>
      <c r="C87" s="1"/>
      <c r="E87" s="18" t="s">
        <v>239</v>
      </c>
      <c r="F87" s="18" t="s">
        <v>239</v>
      </c>
    </row>
    <row r="88" spans="1:6" ht="15">
      <c r="A88" s="3"/>
      <c r="C88" s="1"/>
      <c r="E88" s="3" t="s">
        <v>11</v>
      </c>
      <c r="F88" s="3" t="s">
        <v>11</v>
      </c>
    </row>
    <row r="89" spans="1:7" ht="15">
      <c r="A89" s="3"/>
      <c r="B89" s="2" t="s">
        <v>55</v>
      </c>
      <c r="C89" s="1"/>
      <c r="E89" s="41">
        <v>606</v>
      </c>
      <c r="F89" s="41">
        <v>858</v>
      </c>
      <c r="G89" s="9"/>
    </row>
    <row r="90" spans="1:7" ht="15">
      <c r="A90" s="3"/>
      <c r="B90" s="2" t="s">
        <v>152</v>
      </c>
      <c r="C90" s="1"/>
      <c r="E90" s="41">
        <v>0</v>
      </c>
      <c r="F90" s="41">
        <v>0</v>
      </c>
      <c r="G90" s="9"/>
    </row>
    <row r="91" spans="1:7" ht="15">
      <c r="A91" s="3"/>
      <c r="B91" s="2" t="s">
        <v>14</v>
      </c>
      <c r="C91" s="1"/>
      <c r="E91" s="9"/>
      <c r="F91" s="9"/>
      <c r="G91" s="9"/>
    </row>
    <row r="92" spans="1:11" ht="15.75" thickBot="1">
      <c r="A92" s="3"/>
      <c r="C92" s="1"/>
      <c r="E92" s="13">
        <f>+E89+E90</f>
        <v>606</v>
      </c>
      <c r="F92" s="13">
        <f>+F89+F90</f>
        <v>858</v>
      </c>
      <c r="G92" s="9"/>
      <c r="K92" s="9"/>
    </row>
    <row r="93" spans="1:7" ht="15.75" thickTop="1">
      <c r="A93" s="3"/>
      <c r="B93" s="2" t="s">
        <v>14</v>
      </c>
      <c r="C93" s="1"/>
      <c r="E93" s="9"/>
      <c r="F93" s="8"/>
      <c r="G93" s="9"/>
    </row>
    <row r="94" spans="1:5" ht="15">
      <c r="A94" s="83" t="s">
        <v>46</v>
      </c>
      <c r="B94" s="1" t="s">
        <v>200</v>
      </c>
      <c r="C94" s="1"/>
      <c r="D94" s="1"/>
      <c r="E94" s="1"/>
    </row>
    <row r="95" spans="2:9" ht="15">
      <c r="B95" s="40" t="s">
        <v>262</v>
      </c>
      <c r="C95" s="40"/>
      <c r="D95" s="40"/>
      <c r="E95" s="40"/>
      <c r="F95" s="40"/>
      <c r="G95" s="40"/>
      <c r="H95" s="40"/>
      <c r="I95" s="40"/>
    </row>
    <row r="96" ht="15">
      <c r="B96" s="20"/>
    </row>
    <row r="97" spans="1:2" ht="15">
      <c r="A97" s="11" t="s">
        <v>47</v>
      </c>
      <c r="B97" s="1" t="s">
        <v>56</v>
      </c>
    </row>
    <row r="98" ht="15">
      <c r="B98" s="2" t="s">
        <v>201</v>
      </c>
    </row>
    <row r="99" ht="15">
      <c r="B99" s="17"/>
    </row>
    <row r="100" spans="1:6" ht="15">
      <c r="A100" s="11" t="s">
        <v>78</v>
      </c>
      <c r="B100" s="1" t="s">
        <v>58</v>
      </c>
      <c r="C100" s="1"/>
      <c r="D100" s="1"/>
      <c r="E100" s="1"/>
      <c r="F100" s="1"/>
    </row>
    <row r="101" spans="1:12" ht="15">
      <c r="A101" s="11"/>
      <c r="B101" s="59" t="s">
        <v>153</v>
      </c>
      <c r="C101" s="1"/>
      <c r="D101" s="1"/>
      <c r="E101" s="1"/>
      <c r="F101" s="1"/>
      <c r="L101" s="59"/>
    </row>
    <row r="102" spans="1:6" ht="15">
      <c r="A102" s="3"/>
      <c r="B102" s="2" t="s">
        <v>154</v>
      </c>
      <c r="C102" s="1"/>
      <c r="D102" s="1"/>
      <c r="E102" s="1"/>
      <c r="F102" s="1"/>
    </row>
    <row r="103" spans="1:6" ht="15">
      <c r="A103" s="3"/>
      <c r="B103" s="2" t="s">
        <v>155</v>
      </c>
      <c r="C103" s="1"/>
      <c r="D103" s="1"/>
      <c r="E103" s="1"/>
      <c r="F103" s="1"/>
    </row>
    <row r="104" spans="1:6" ht="15">
      <c r="A104" s="3"/>
      <c r="B104" s="2" t="s">
        <v>156</v>
      </c>
      <c r="C104" s="1"/>
      <c r="D104" s="1"/>
      <c r="E104" s="1"/>
      <c r="F104" s="1"/>
    </row>
    <row r="105" spans="1:6" ht="15">
      <c r="A105" s="3"/>
      <c r="B105" s="2" t="s">
        <v>216</v>
      </c>
      <c r="C105" s="1"/>
      <c r="D105" s="1"/>
      <c r="E105" s="1"/>
      <c r="F105" s="1"/>
    </row>
    <row r="106" spans="1:6" ht="15">
      <c r="A106" s="3"/>
      <c r="B106" s="2" t="s">
        <v>157</v>
      </c>
      <c r="C106" s="1"/>
      <c r="D106" s="1"/>
      <c r="E106" s="1"/>
      <c r="F106" s="1"/>
    </row>
    <row r="107" spans="1:6" ht="15">
      <c r="A107" s="3"/>
      <c r="B107" s="2" t="s">
        <v>158</v>
      </c>
      <c r="C107" s="1"/>
      <c r="D107" s="1"/>
      <c r="E107" s="1"/>
      <c r="F107" s="1"/>
    </row>
    <row r="108" spans="1:6" ht="15">
      <c r="A108" s="3"/>
      <c r="C108" s="1"/>
      <c r="D108" s="1"/>
      <c r="E108" s="1"/>
      <c r="F108" s="1"/>
    </row>
    <row r="109" spans="1:6" ht="15">
      <c r="A109" s="3"/>
      <c r="B109" s="2" t="s">
        <v>159</v>
      </c>
      <c r="C109" s="1"/>
      <c r="D109" s="1"/>
      <c r="E109" s="1"/>
      <c r="F109" s="1"/>
    </row>
    <row r="110" spans="1:6" ht="15">
      <c r="A110" s="3"/>
      <c r="B110" s="2" t="s">
        <v>160</v>
      </c>
      <c r="C110" s="1"/>
      <c r="D110" s="1"/>
      <c r="E110" s="1"/>
      <c r="F110" s="1"/>
    </row>
    <row r="111" spans="1:6" ht="15">
      <c r="A111" s="3"/>
      <c r="B111" s="19" t="s">
        <v>161</v>
      </c>
      <c r="C111" s="1"/>
      <c r="D111" s="1"/>
      <c r="E111" s="1"/>
      <c r="F111" s="1"/>
    </row>
    <row r="112" spans="1:6" ht="15">
      <c r="A112" s="3"/>
      <c r="B112" s="19"/>
      <c r="C112" s="1"/>
      <c r="D112" s="1"/>
      <c r="E112" s="1"/>
      <c r="F112" s="1"/>
    </row>
    <row r="113" spans="1:6" ht="15">
      <c r="A113" s="3"/>
      <c r="B113" s="2" t="s">
        <v>166</v>
      </c>
      <c r="C113" s="1"/>
      <c r="D113" s="1"/>
      <c r="E113" s="1"/>
      <c r="F113" s="1"/>
    </row>
    <row r="114" spans="1:6" ht="15">
      <c r="A114" s="3"/>
      <c r="B114" s="2" t="s">
        <v>168</v>
      </c>
      <c r="C114" s="1"/>
      <c r="D114" s="1"/>
      <c r="E114" s="1"/>
      <c r="F114" s="1"/>
    </row>
    <row r="115" spans="1:6" ht="15">
      <c r="A115" s="3"/>
      <c r="B115" s="2" t="s">
        <v>164</v>
      </c>
      <c r="C115" s="1"/>
      <c r="D115" s="1"/>
      <c r="E115" s="1"/>
      <c r="F115" s="1"/>
    </row>
    <row r="116" spans="1:6" ht="15">
      <c r="A116" s="3"/>
      <c r="B116" s="19" t="s">
        <v>165</v>
      </c>
      <c r="C116" s="1"/>
      <c r="D116" s="1"/>
      <c r="E116" s="1"/>
      <c r="F116" s="1"/>
    </row>
    <row r="117" spans="1:6" ht="15">
      <c r="A117" s="3"/>
      <c r="B117" s="61"/>
      <c r="C117" s="1"/>
      <c r="D117" s="1"/>
      <c r="E117" s="1"/>
      <c r="F117" s="1"/>
    </row>
    <row r="118" spans="1:6" ht="15">
      <c r="A118" s="3"/>
      <c r="B118" s="2" t="s">
        <v>167</v>
      </c>
      <c r="C118" s="1"/>
      <c r="D118" s="1"/>
      <c r="E118" s="1"/>
      <c r="F118" s="1"/>
    </row>
    <row r="119" spans="1:6" ht="15">
      <c r="A119" s="3"/>
      <c r="B119" s="2" t="s">
        <v>169</v>
      </c>
      <c r="C119" s="1"/>
      <c r="D119" s="1"/>
      <c r="E119" s="1"/>
      <c r="F119" s="1"/>
    </row>
    <row r="120" spans="1:6" ht="15">
      <c r="A120" s="3"/>
      <c r="B120" s="2" t="s">
        <v>170</v>
      </c>
      <c r="C120" s="1"/>
      <c r="D120" s="1"/>
      <c r="E120" s="1"/>
      <c r="F120" s="1"/>
    </row>
    <row r="121" spans="1:6" ht="15">
      <c r="A121" s="3"/>
      <c r="B121" s="19" t="s">
        <v>171</v>
      </c>
      <c r="C121" s="1"/>
      <c r="D121" s="1"/>
      <c r="E121" s="1"/>
      <c r="F121" s="1"/>
    </row>
    <row r="122" spans="1:6" ht="15">
      <c r="A122" s="3"/>
      <c r="B122" s="19"/>
      <c r="C122" s="1"/>
      <c r="D122" s="1"/>
      <c r="E122" s="1"/>
      <c r="F122" s="1"/>
    </row>
    <row r="123" spans="1:6" ht="15">
      <c r="A123" s="3"/>
      <c r="B123" s="2" t="s">
        <v>162</v>
      </c>
      <c r="C123" s="1"/>
      <c r="D123" s="1"/>
      <c r="E123" s="1"/>
      <c r="F123" s="1"/>
    </row>
    <row r="124" spans="1:6" ht="15">
      <c r="A124" s="3"/>
      <c r="B124" s="19"/>
      <c r="C124" s="1"/>
      <c r="D124" s="1"/>
      <c r="E124" s="1"/>
      <c r="F124" s="1"/>
    </row>
    <row r="125" spans="1:5" ht="15">
      <c r="A125" s="11" t="s">
        <v>80</v>
      </c>
      <c r="B125" s="1" t="s">
        <v>59</v>
      </c>
      <c r="C125" s="1"/>
      <c r="D125" s="1"/>
      <c r="E125" s="1"/>
    </row>
    <row r="126" ht="15">
      <c r="B126" s="2" t="s">
        <v>60</v>
      </c>
    </row>
    <row r="128" spans="6:8" ht="15">
      <c r="F128" s="3">
        <v>2004</v>
      </c>
      <c r="H128" s="3">
        <v>2003</v>
      </c>
    </row>
    <row r="129" spans="2:8" ht="15">
      <c r="B129" s="2" t="s">
        <v>14</v>
      </c>
      <c r="D129" s="1"/>
      <c r="F129" s="3" t="s">
        <v>11</v>
      </c>
      <c r="H129" s="3" t="s">
        <v>11</v>
      </c>
    </row>
    <row r="130" spans="2:8" ht="15">
      <c r="B130" s="2" t="s">
        <v>61</v>
      </c>
      <c r="F130" s="41">
        <v>51534</v>
      </c>
      <c r="G130" s="40"/>
      <c r="H130" s="41">
        <v>47977</v>
      </c>
    </row>
    <row r="131" spans="2:8" ht="15">
      <c r="B131" s="2" t="s">
        <v>62</v>
      </c>
      <c r="F131" s="41">
        <v>0</v>
      </c>
      <c r="G131" s="40"/>
      <c r="H131" s="41">
        <v>2790</v>
      </c>
    </row>
    <row r="132" spans="6:8" ht="15">
      <c r="F132" s="41"/>
      <c r="G132" s="40"/>
      <c r="H132" s="41"/>
    </row>
    <row r="133" spans="2:8" ht="15">
      <c r="B133" s="2" t="s">
        <v>63</v>
      </c>
      <c r="F133" s="41">
        <v>18597</v>
      </c>
      <c r="G133" s="40"/>
      <c r="H133" s="41">
        <v>24193</v>
      </c>
    </row>
    <row r="134" spans="2:8" ht="15">
      <c r="B134" s="2" t="s">
        <v>62</v>
      </c>
      <c r="F134" s="41">
        <v>0</v>
      </c>
      <c r="H134" s="41">
        <v>0</v>
      </c>
    </row>
    <row r="135" spans="6:8" ht="15.75" thickBot="1">
      <c r="F135" s="42">
        <f>SUM(F130:F134)</f>
        <v>70131</v>
      </c>
      <c r="H135" s="14">
        <f>SUM(H130:H134)</f>
        <v>74960</v>
      </c>
    </row>
    <row r="136" spans="6:9" ht="15">
      <c r="F136" s="71"/>
      <c r="G136" s="9"/>
      <c r="H136" s="9"/>
      <c r="I136" s="9"/>
    </row>
    <row r="137" spans="1:7" ht="15">
      <c r="A137" s="11" t="s">
        <v>81</v>
      </c>
      <c r="B137" s="1" t="s">
        <v>203</v>
      </c>
      <c r="C137" s="1"/>
      <c r="D137" s="1"/>
      <c r="E137" s="1"/>
      <c r="F137" s="1"/>
      <c r="G137" s="1"/>
    </row>
    <row r="138" ht="15">
      <c r="B138" s="2" t="s">
        <v>66</v>
      </c>
    </row>
    <row r="141" spans="1:6" ht="15">
      <c r="A141" s="11" t="s">
        <v>83</v>
      </c>
      <c r="B141" s="1" t="s">
        <v>204</v>
      </c>
      <c r="C141" s="1"/>
      <c r="D141" s="1"/>
      <c r="E141" s="1"/>
      <c r="F141" s="1"/>
    </row>
    <row r="142" ht="15">
      <c r="B142" s="2" t="s">
        <v>202</v>
      </c>
    </row>
    <row r="143" ht="15">
      <c r="B143" s="17" t="s">
        <v>175</v>
      </c>
    </row>
    <row r="145" spans="1:2" ht="15">
      <c r="A145" s="83" t="s">
        <v>207</v>
      </c>
      <c r="B145" s="1" t="s">
        <v>205</v>
      </c>
    </row>
    <row r="146" spans="2:9" ht="15">
      <c r="B146" s="40" t="s">
        <v>254</v>
      </c>
      <c r="C146" s="40"/>
      <c r="D146" s="40"/>
      <c r="E146" s="40"/>
      <c r="F146" s="40"/>
      <c r="G146" s="40"/>
      <c r="H146" s="40"/>
      <c r="I146" s="40"/>
    </row>
    <row r="147" spans="2:9" ht="15">
      <c r="B147" s="40" t="s">
        <v>273</v>
      </c>
      <c r="C147" s="40"/>
      <c r="D147" s="40"/>
      <c r="E147" s="40"/>
      <c r="F147" s="40"/>
      <c r="G147" s="40"/>
      <c r="H147" s="40"/>
      <c r="I147" s="40"/>
    </row>
    <row r="148" spans="2:11" ht="15">
      <c r="B148" s="40" t="s">
        <v>240</v>
      </c>
      <c r="C148" s="40"/>
      <c r="D148" s="40"/>
      <c r="E148" s="40"/>
      <c r="F148" s="40"/>
      <c r="G148" s="40"/>
      <c r="H148" s="40"/>
      <c r="I148" s="40"/>
      <c r="K148"/>
    </row>
    <row r="149" spans="2:11" ht="15">
      <c r="B149" s="40"/>
      <c r="C149" s="40"/>
      <c r="D149" s="40"/>
      <c r="E149" s="40"/>
      <c r="F149" s="40"/>
      <c r="G149" s="40"/>
      <c r="H149" s="40"/>
      <c r="I149" s="40"/>
      <c r="K149"/>
    </row>
    <row r="150" spans="2:11" ht="15">
      <c r="B150" s="2" t="s">
        <v>287</v>
      </c>
      <c r="C150" s="40"/>
      <c r="D150" s="40"/>
      <c r="E150" s="40"/>
      <c r="F150" s="40"/>
      <c r="G150" s="40"/>
      <c r="H150" s="40"/>
      <c r="I150" s="40"/>
      <c r="K150"/>
    </row>
    <row r="151" spans="2:11" ht="15">
      <c r="B151" s="2" t="s">
        <v>286</v>
      </c>
      <c r="C151" s="40"/>
      <c r="D151" s="40"/>
      <c r="E151" s="40"/>
      <c r="F151" s="40"/>
      <c r="G151" s="40"/>
      <c r="H151" s="40"/>
      <c r="I151" s="40"/>
      <c r="K151"/>
    </row>
    <row r="152" spans="3:11" ht="15">
      <c r="C152" s="40"/>
      <c r="D152" s="40"/>
      <c r="E152" s="40"/>
      <c r="F152" s="40"/>
      <c r="G152" s="40"/>
      <c r="H152" s="40"/>
      <c r="I152" s="40"/>
      <c r="K152"/>
    </row>
    <row r="153" spans="2:11" ht="15">
      <c r="B153" s="40" t="s">
        <v>255</v>
      </c>
      <c r="C153" s="40"/>
      <c r="D153" s="40"/>
      <c r="E153" s="40"/>
      <c r="F153" s="40"/>
      <c r="G153" s="40"/>
      <c r="H153" s="40"/>
      <c r="I153" s="40"/>
      <c r="K153"/>
    </row>
    <row r="154" spans="2:11" ht="15">
      <c r="B154" s="40" t="s">
        <v>256</v>
      </c>
      <c r="C154" s="40"/>
      <c r="D154" s="40"/>
      <c r="E154" s="40"/>
      <c r="F154" s="40"/>
      <c r="G154" s="40"/>
      <c r="H154" s="40"/>
      <c r="I154" s="40"/>
      <c r="K154"/>
    </row>
    <row r="155" spans="2:11" ht="15">
      <c r="B155" s="40"/>
      <c r="C155" s="40"/>
      <c r="D155" s="40"/>
      <c r="E155" s="40"/>
      <c r="F155" s="40"/>
      <c r="G155" s="40"/>
      <c r="H155" s="40"/>
      <c r="I155" s="40"/>
      <c r="K155"/>
    </row>
    <row r="156" spans="2:11" ht="15">
      <c r="B156" s="40" t="s">
        <v>257</v>
      </c>
      <c r="C156" s="40"/>
      <c r="D156" s="40"/>
      <c r="E156" s="40"/>
      <c r="F156" s="40"/>
      <c r="G156" s="40"/>
      <c r="H156" s="40"/>
      <c r="I156" s="40"/>
      <c r="K156"/>
    </row>
    <row r="157" spans="2:11" ht="15">
      <c r="B157" s="2" t="s">
        <v>253</v>
      </c>
      <c r="C157" s="40"/>
      <c r="D157" s="40"/>
      <c r="E157" s="40"/>
      <c r="F157" s="40"/>
      <c r="G157" s="40"/>
      <c r="H157" s="40"/>
      <c r="I157" s="40"/>
      <c r="K157"/>
    </row>
    <row r="158" spans="3:11" ht="15">
      <c r="C158" s="40"/>
      <c r="D158" s="40"/>
      <c r="E158" s="40"/>
      <c r="F158" s="40"/>
      <c r="G158" s="40"/>
      <c r="H158" s="40"/>
      <c r="I158" s="40"/>
      <c r="K158"/>
    </row>
    <row r="159" spans="2:11" ht="15">
      <c r="B159" s="40" t="s">
        <v>263</v>
      </c>
      <c r="C159" s="40"/>
      <c r="D159" s="40"/>
      <c r="E159" s="40"/>
      <c r="F159" s="40"/>
      <c r="G159" s="40"/>
      <c r="H159" s="40"/>
      <c r="I159" s="40"/>
      <c r="K159"/>
    </row>
    <row r="160" spans="2:8" ht="15">
      <c r="B160" s="85" t="s">
        <v>264</v>
      </c>
      <c r="C160" s="40"/>
      <c r="D160" s="40"/>
      <c r="E160" s="40"/>
      <c r="F160" s="40"/>
      <c r="G160" s="40"/>
      <c r="H160" s="40"/>
    </row>
    <row r="161" spans="2:4" ht="15">
      <c r="B161" s="40" t="s">
        <v>275</v>
      </c>
      <c r="D161"/>
    </row>
    <row r="162" spans="2:4" ht="15">
      <c r="B162" s="40" t="s">
        <v>274</v>
      </c>
      <c r="D162"/>
    </row>
    <row r="163" spans="2:4" ht="15">
      <c r="B163" s="40"/>
      <c r="D163"/>
    </row>
    <row r="164" spans="1:11" ht="15">
      <c r="A164" s="83" t="s">
        <v>177</v>
      </c>
      <c r="B164" s="1" t="s">
        <v>79</v>
      </c>
      <c r="K164"/>
    </row>
    <row r="165" spans="1:11" ht="15">
      <c r="A165" s="3"/>
      <c r="B165" s="40" t="s">
        <v>241</v>
      </c>
      <c r="C165" s="40"/>
      <c r="D165" s="40"/>
      <c r="E165" s="40"/>
      <c r="F165" s="40"/>
      <c r="G165" s="40"/>
      <c r="H165" s="40"/>
      <c r="I165" s="40"/>
      <c r="J165" s="40"/>
      <c r="K165"/>
    </row>
    <row r="166" spans="1:11" ht="15">
      <c r="A166" s="3"/>
      <c r="B166" s="40" t="s">
        <v>277</v>
      </c>
      <c r="C166" s="40"/>
      <c r="D166" s="40"/>
      <c r="E166" s="40"/>
      <c r="F166" s="40"/>
      <c r="G166" s="40"/>
      <c r="H166" s="40"/>
      <c r="I166" s="40"/>
      <c r="J166" s="40"/>
      <c r="K166"/>
    </row>
    <row r="167" spans="1:11" ht="15">
      <c r="A167" s="3"/>
      <c r="B167" s="40" t="s">
        <v>251</v>
      </c>
      <c r="C167" s="40"/>
      <c r="D167" s="40"/>
      <c r="E167" s="40"/>
      <c r="F167" s="40"/>
      <c r="G167" s="40"/>
      <c r="H167" s="40"/>
      <c r="I167" s="40"/>
      <c r="J167" s="40"/>
      <c r="K167"/>
    </row>
    <row r="168" spans="1:11" ht="15">
      <c r="A168" s="3"/>
      <c r="B168" s="40"/>
      <c r="C168" s="40"/>
      <c r="D168" s="40"/>
      <c r="E168" s="40"/>
      <c r="F168" s="40"/>
      <c r="G168" s="40"/>
      <c r="H168" s="40"/>
      <c r="I168" s="40"/>
      <c r="J168" s="40"/>
      <c r="K168"/>
    </row>
    <row r="169" spans="1:11" ht="15">
      <c r="A169" s="3"/>
      <c r="B169" s="40" t="s">
        <v>250</v>
      </c>
      <c r="C169" s="40"/>
      <c r="D169" s="40"/>
      <c r="E169" s="40"/>
      <c r="F169" s="40"/>
      <c r="G169" s="40"/>
      <c r="H169" s="40"/>
      <c r="I169" s="40"/>
      <c r="J169" s="40"/>
      <c r="K169"/>
    </row>
    <row r="170" spans="1:11" ht="15">
      <c r="A170" s="3"/>
      <c r="B170" s="40" t="s">
        <v>278</v>
      </c>
      <c r="C170" s="40"/>
      <c r="D170" s="40"/>
      <c r="E170" s="40"/>
      <c r="F170" s="40"/>
      <c r="G170" s="40"/>
      <c r="H170" s="40"/>
      <c r="I170" s="40"/>
      <c r="J170" s="40"/>
      <c r="K170" s="68"/>
    </row>
    <row r="171" spans="1:11" ht="15">
      <c r="A171" s="3"/>
      <c r="B171" s="40" t="s">
        <v>242</v>
      </c>
      <c r="C171" s="40"/>
      <c r="D171" s="40"/>
      <c r="E171" s="40"/>
      <c r="F171" s="40"/>
      <c r="G171" s="40"/>
      <c r="H171" s="40"/>
      <c r="I171" s="40"/>
      <c r="J171" s="40"/>
      <c r="K171" s="68"/>
    </row>
    <row r="172" spans="1:11" ht="15">
      <c r="A172" s="3"/>
      <c r="B172" s="40" t="s">
        <v>243</v>
      </c>
      <c r="C172" s="40"/>
      <c r="D172" s="40"/>
      <c r="E172" s="40"/>
      <c r="F172" s="40"/>
      <c r="G172" s="40"/>
      <c r="H172" s="40"/>
      <c r="I172" s="40"/>
      <c r="J172" s="40"/>
      <c r="K172" s="68"/>
    </row>
    <row r="173" spans="1:11" ht="15">
      <c r="A173" s="3"/>
      <c r="B173" s="40"/>
      <c r="C173" s="40"/>
      <c r="D173" s="40"/>
      <c r="E173" s="40"/>
      <c r="F173" s="40"/>
      <c r="G173" s="40"/>
      <c r="H173" s="40"/>
      <c r="I173" s="40"/>
      <c r="K173" s="68"/>
    </row>
    <row r="174" spans="1:11" ht="15">
      <c r="A174" s="3"/>
      <c r="B174" s="2" t="s">
        <v>287</v>
      </c>
      <c r="C174" s="40"/>
      <c r="D174" s="40"/>
      <c r="E174" s="40"/>
      <c r="F174" s="40"/>
      <c r="G174" s="40"/>
      <c r="H174" s="40"/>
      <c r="I174" s="40"/>
      <c r="K174" s="68"/>
    </row>
    <row r="175" spans="1:11" ht="15">
      <c r="A175" s="3"/>
      <c r="B175" s="2" t="s">
        <v>288</v>
      </c>
      <c r="C175" s="40"/>
      <c r="D175" s="40"/>
      <c r="E175" s="40"/>
      <c r="F175" s="40"/>
      <c r="G175" s="40"/>
      <c r="H175" s="40"/>
      <c r="I175" s="40"/>
      <c r="K175" s="68"/>
    </row>
    <row r="176" spans="1:11" ht="15">
      <c r="A176" s="3"/>
      <c r="C176" s="40"/>
      <c r="D176" s="40"/>
      <c r="E176" s="40"/>
      <c r="F176" s="40"/>
      <c r="G176" s="40"/>
      <c r="H176" s="40"/>
      <c r="I176" s="40"/>
      <c r="K176" s="68"/>
    </row>
    <row r="177" spans="1:11" ht="15">
      <c r="A177" s="3"/>
      <c r="B177" s="40" t="s">
        <v>255</v>
      </c>
      <c r="C177" s="40"/>
      <c r="D177" s="40"/>
      <c r="E177" s="40"/>
      <c r="F177" s="40"/>
      <c r="G177" s="40"/>
      <c r="H177" s="40"/>
      <c r="I177" s="40"/>
      <c r="K177" s="68"/>
    </row>
    <row r="178" spans="1:11" ht="15">
      <c r="A178" s="3"/>
      <c r="B178" s="40" t="s">
        <v>256</v>
      </c>
      <c r="C178" s="40"/>
      <c r="D178" s="40"/>
      <c r="E178" s="40"/>
      <c r="F178" s="40"/>
      <c r="G178" s="40"/>
      <c r="H178" s="40"/>
      <c r="I178" s="40"/>
      <c r="K178" s="68"/>
    </row>
    <row r="179" spans="1:11" ht="15">
      <c r="A179" s="3"/>
      <c r="B179" s="40"/>
      <c r="C179" s="40"/>
      <c r="D179" s="40"/>
      <c r="E179" s="40"/>
      <c r="F179" s="40"/>
      <c r="G179" s="40"/>
      <c r="H179" s="40"/>
      <c r="I179" s="40"/>
      <c r="K179" s="68"/>
    </row>
    <row r="180" spans="1:11" ht="15">
      <c r="A180" s="3"/>
      <c r="B180" s="40" t="s">
        <v>257</v>
      </c>
      <c r="C180" s="40"/>
      <c r="D180" s="40"/>
      <c r="E180" s="40"/>
      <c r="F180" s="40"/>
      <c r="G180" s="40"/>
      <c r="H180" s="40"/>
      <c r="I180" s="40"/>
      <c r="K180" s="68"/>
    </row>
    <row r="181" spans="1:11" ht="15">
      <c r="A181" s="3"/>
      <c r="B181" s="2" t="s">
        <v>252</v>
      </c>
      <c r="C181" s="40"/>
      <c r="D181" s="40"/>
      <c r="E181" s="40"/>
      <c r="F181" s="40"/>
      <c r="G181" s="40"/>
      <c r="H181" s="40"/>
      <c r="I181" s="40"/>
      <c r="K181" s="68"/>
    </row>
    <row r="182" spans="1:11" ht="15">
      <c r="A182" s="3"/>
      <c r="C182" s="40"/>
      <c r="D182" s="40"/>
      <c r="E182" s="40"/>
      <c r="F182" s="40"/>
      <c r="G182" s="40"/>
      <c r="H182" s="40"/>
      <c r="I182" s="40"/>
      <c r="K182" s="68"/>
    </row>
    <row r="183" spans="1:11" ht="15">
      <c r="A183" s="3"/>
      <c r="B183" s="40" t="s">
        <v>263</v>
      </c>
      <c r="C183" s="40"/>
      <c r="D183" s="40"/>
      <c r="E183" s="40"/>
      <c r="F183" s="40"/>
      <c r="G183" s="40"/>
      <c r="H183" s="40"/>
      <c r="I183" s="40"/>
      <c r="K183" s="68"/>
    </row>
    <row r="184" spans="1:11" ht="15">
      <c r="A184" s="3"/>
      <c r="B184" s="85" t="s">
        <v>264</v>
      </c>
      <c r="C184" s="40"/>
      <c r="D184" s="40"/>
      <c r="E184" s="40"/>
      <c r="F184" s="40"/>
      <c r="G184" s="40"/>
      <c r="H184" s="40"/>
      <c r="K184" s="68"/>
    </row>
    <row r="185" spans="1:11" ht="15">
      <c r="A185" s="3"/>
      <c r="B185" s="40" t="s">
        <v>276</v>
      </c>
      <c r="D185"/>
      <c r="K185" s="68"/>
    </row>
    <row r="186" spans="1:11" ht="15">
      <c r="A186" s="3"/>
      <c r="B186" s="40" t="s">
        <v>265</v>
      </c>
      <c r="D186"/>
      <c r="K186" s="68"/>
    </row>
    <row r="187" spans="1:11" ht="15">
      <c r="A187" s="3"/>
      <c r="B187" s="40"/>
      <c r="D187"/>
      <c r="K187" s="68"/>
    </row>
    <row r="188" spans="1:9" ht="15">
      <c r="A188" s="11" t="s">
        <v>178</v>
      </c>
      <c r="B188" s="1" t="s">
        <v>84</v>
      </c>
      <c r="C188" s="40"/>
      <c r="D188" s="40"/>
      <c r="E188" s="40"/>
      <c r="F188" s="40"/>
      <c r="G188" s="40"/>
      <c r="H188" s="40"/>
      <c r="I188" s="40"/>
    </row>
    <row r="189" spans="1:9" ht="15">
      <c r="A189" s="3"/>
      <c r="B189" s="2" t="s">
        <v>206</v>
      </c>
      <c r="C189" s="40"/>
      <c r="D189" s="40"/>
      <c r="E189" s="40"/>
      <c r="F189" s="40"/>
      <c r="G189" s="40"/>
      <c r="H189" s="40"/>
      <c r="I189" s="40"/>
    </row>
    <row r="190" spans="1:9" ht="15">
      <c r="A190" s="3"/>
      <c r="C190" s="40"/>
      <c r="D190" s="40"/>
      <c r="E190" s="40"/>
      <c r="F190" s="40"/>
      <c r="G190" s="40"/>
      <c r="H190" s="40"/>
      <c r="I190" s="40"/>
    </row>
    <row r="191" spans="1:9" ht="15">
      <c r="A191" s="11" t="s">
        <v>217</v>
      </c>
      <c r="B191" s="1" t="s">
        <v>220</v>
      </c>
      <c r="C191" s="40"/>
      <c r="D191" s="40"/>
      <c r="E191" s="40"/>
      <c r="F191" s="40"/>
      <c r="G191" s="40"/>
      <c r="H191" s="40"/>
      <c r="I191" s="40"/>
    </row>
    <row r="192" spans="1:9" ht="15">
      <c r="A192" s="3"/>
      <c r="B192" s="2" t="s">
        <v>85</v>
      </c>
      <c r="C192" s="40"/>
      <c r="D192" s="40"/>
      <c r="E192" s="40"/>
      <c r="F192" s="40"/>
      <c r="G192" s="40"/>
      <c r="H192" s="40"/>
      <c r="I192" s="40"/>
    </row>
    <row r="193" spans="1:9" ht="15">
      <c r="A193" s="3"/>
      <c r="C193" s="40"/>
      <c r="D193" s="40"/>
      <c r="E193" s="40"/>
      <c r="F193" s="40"/>
      <c r="G193" s="40"/>
      <c r="H193" s="40"/>
      <c r="I193" s="40"/>
    </row>
    <row r="194" spans="1:9" ht="15">
      <c r="A194" s="11" t="s">
        <v>218</v>
      </c>
      <c r="B194" s="1" t="s">
        <v>86</v>
      </c>
      <c r="C194" s="40"/>
      <c r="D194" s="40"/>
      <c r="E194" s="40"/>
      <c r="F194" s="40"/>
      <c r="G194" s="40"/>
      <c r="H194" s="40"/>
      <c r="I194" s="40"/>
    </row>
    <row r="195" spans="1:9" ht="15">
      <c r="A195" s="3"/>
      <c r="B195" s="2" t="s">
        <v>87</v>
      </c>
      <c r="C195" s="40"/>
      <c r="D195" s="40"/>
      <c r="E195" s="40"/>
      <c r="F195" s="40"/>
      <c r="G195" s="40"/>
      <c r="H195" s="40"/>
      <c r="I195" s="40"/>
    </row>
    <row r="196" spans="1:9" ht="15">
      <c r="A196" s="3"/>
      <c r="C196" s="40"/>
      <c r="D196" s="40"/>
      <c r="E196" s="40"/>
      <c r="F196" s="40"/>
      <c r="G196" s="40"/>
      <c r="H196" s="40"/>
      <c r="I196" s="40"/>
    </row>
    <row r="197" spans="1:5" ht="15">
      <c r="A197" s="11" t="s">
        <v>219</v>
      </c>
      <c r="B197" s="1" t="s">
        <v>209</v>
      </c>
      <c r="C197" s="1"/>
      <c r="D197" s="1"/>
      <c r="E197" s="1"/>
    </row>
    <row r="198" spans="2:9" ht="15">
      <c r="B198" s="40" t="s">
        <v>244</v>
      </c>
      <c r="C198" s="40"/>
      <c r="D198" s="40"/>
      <c r="E198" s="40"/>
      <c r="F198" s="40"/>
      <c r="G198" s="40"/>
      <c r="H198" s="40"/>
      <c r="I198" s="40"/>
    </row>
    <row r="199" spans="2:9" ht="15">
      <c r="B199" s="40" t="s">
        <v>245</v>
      </c>
      <c r="C199" s="40"/>
      <c r="D199" s="40"/>
      <c r="E199" s="40"/>
      <c r="F199" s="40"/>
      <c r="G199" s="40"/>
      <c r="H199" s="40"/>
      <c r="I199" s="40"/>
    </row>
    <row r="200" spans="2:9" ht="15">
      <c r="B200" s="40" t="s">
        <v>246</v>
      </c>
      <c r="C200" s="40"/>
      <c r="D200" s="40"/>
      <c r="E200" s="40"/>
      <c r="F200" s="40"/>
      <c r="G200" s="40"/>
      <c r="H200" s="40"/>
      <c r="I200" s="40"/>
    </row>
    <row r="201" spans="2:9" ht="15">
      <c r="B201" s="40"/>
      <c r="C201" s="40"/>
      <c r="D201" s="40"/>
      <c r="E201" s="40"/>
      <c r="F201" s="76" t="s">
        <v>247</v>
      </c>
      <c r="G201" s="40"/>
      <c r="H201" s="76" t="s">
        <v>248</v>
      </c>
      <c r="I201" s="40"/>
    </row>
    <row r="202" spans="2:9" ht="15">
      <c r="B202" s="40" t="s">
        <v>249</v>
      </c>
      <c r="C202" s="40"/>
      <c r="D202" s="77"/>
      <c r="E202" s="40"/>
      <c r="F202" s="78">
        <v>59487665</v>
      </c>
      <c r="G202" s="51"/>
      <c r="H202" s="51">
        <v>60300909</v>
      </c>
      <c r="I202" s="40"/>
    </row>
    <row r="203" spans="1:9" ht="15">
      <c r="A203" s="3"/>
      <c r="B203" s="40"/>
      <c r="C203" s="60"/>
      <c r="D203" s="40"/>
      <c r="E203" s="40"/>
      <c r="F203" s="40"/>
      <c r="G203" s="40"/>
      <c r="H203" s="40"/>
      <c r="I203" s="40"/>
    </row>
    <row r="204" ht="4.5" customHeight="1"/>
    <row r="205" spans="1:4" ht="15">
      <c r="A205" s="16" t="s">
        <v>88</v>
      </c>
      <c r="B205" s="1"/>
      <c r="C205" s="1"/>
      <c r="D205" s="1"/>
    </row>
    <row r="206" spans="1:4" ht="15">
      <c r="A206" s="16" t="s">
        <v>89</v>
      </c>
      <c r="B206" s="1"/>
      <c r="C206" s="1"/>
      <c r="D206" s="1"/>
    </row>
    <row r="207" spans="1:4" ht="15">
      <c r="A207" s="16"/>
      <c r="B207" s="1"/>
      <c r="C207" s="1"/>
      <c r="D207" s="1"/>
    </row>
    <row r="208" spans="1:4" ht="15">
      <c r="A208" s="16" t="s">
        <v>292</v>
      </c>
      <c r="B208" s="1"/>
      <c r="C208" s="1"/>
      <c r="D208" s="1"/>
    </row>
    <row r="209" spans="1:4" ht="15">
      <c r="A209" s="16" t="s">
        <v>293</v>
      </c>
      <c r="B209" s="1"/>
      <c r="C209" s="1"/>
      <c r="D209" s="1"/>
    </row>
    <row r="210" spans="1:4" ht="15">
      <c r="A210" s="16"/>
      <c r="B210" s="1"/>
      <c r="C210" s="1"/>
      <c r="D210" s="1"/>
    </row>
    <row r="211" spans="1:4" ht="15">
      <c r="A211" s="16"/>
      <c r="B211" s="1"/>
      <c r="C211" s="1"/>
      <c r="D211" s="1"/>
    </row>
    <row r="212" ht="15">
      <c r="A212" s="16" t="s">
        <v>90</v>
      </c>
    </row>
    <row r="213" spans="1:3" ht="15">
      <c r="A213" s="84" t="s">
        <v>266</v>
      </c>
      <c r="B213" s="40"/>
      <c r="C213" s="40"/>
    </row>
    <row r="221" ht="15">
      <c r="A221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User</cp:lastModifiedBy>
  <cp:lastPrinted>2005-03-07T06:49:52Z</cp:lastPrinted>
  <dcterms:created xsi:type="dcterms:W3CDTF">2002-05-27T08:16:55Z</dcterms:created>
  <dcterms:modified xsi:type="dcterms:W3CDTF">2005-03-07T12:34:44Z</dcterms:modified>
  <cp:category/>
  <cp:version/>
  <cp:contentType/>
  <cp:contentStatus/>
</cp:coreProperties>
</file>